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19410" windowHeight="9405" tabRatio="933" firstSheet="5" activeTab="19"/>
  </bookViews>
  <sheets>
    <sheet name="1д(7-11)" sheetId="19" r:id="rId1"/>
    <sheet name="1д(12-18)" sheetId="20" r:id="rId2"/>
    <sheet name="2д(7-11)" sheetId="3" r:id="rId3"/>
    <sheet name="2д(12-18)" sheetId="21" r:id="rId4"/>
    <sheet name="3д(7-11)" sheetId="5" r:id="rId5"/>
    <sheet name="3д(12-18)" sheetId="33" r:id="rId6"/>
    <sheet name="4д(7-11)" sheetId="7" r:id="rId7"/>
    <sheet name="4д(12-18)" sheetId="23" r:id="rId8"/>
    <sheet name="5д(7-11)" sheetId="9" r:id="rId9"/>
    <sheet name="5д(12-18 )" sheetId="34" r:id="rId10"/>
    <sheet name="6д(7-11)" sheetId="31" r:id="rId11"/>
    <sheet name="6д(12-18)" sheetId="35" r:id="rId12"/>
    <sheet name="7д(7-11)" sheetId="13" r:id="rId13"/>
    <sheet name="7д(12-18)" sheetId="26" r:id="rId14"/>
    <sheet name="8д(7-11)" sheetId="15" r:id="rId15"/>
    <sheet name="8д(12-18)" sheetId="27" r:id="rId16"/>
    <sheet name="9д(7-11)" sheetId="17" r:id="rId17"/>
    <sheet name="9д(12-18)" sheetId="28" r:id="rId18"/>
    <sheet name="10д(7-11)" sheetId="30" r:id="rId19"/>
    <sheet name="10д(12-18)" sheetId="29" r:id="rId20"/>
  </sheets>
  <calcPr calcId="125725" refMode="R1C1"/>
</workbook>
</file>

<file path=xl/calcChain.xml><?xml version="1.0" encoding="utf-8"?>
<calcChain xmlns="http://schemas.openxmlformats.org/spreadsheetml/2006/main">
  <c r="N33" i="34"/>
  <c r="M44" i="9"/>
  <c r="M25"/>
  <c r="M33"/>
  <c r="G59"/>
  <c r="G60"/>
  <c r="H58" i="26" l="1"/>
  <c r="H57"/>
  <c r="H58" i="13"/>
  <c r="H57"/>
  <c r="P29" i="33" l="1"/>
  <c r="P28"/>
  <c r="P21"/>
  <c r="O23" i="5"/>
  <c r="O34"/>
  <c r="O33"/>
  <c r="Q33" i="23" l="1"/>
  <c r="Q20"/>
  <c r="P20" i="7"/>
  <c r="P33"/>
  <c r="I59" i="27" l="1"/>
  <c r="I58"/>
  <c r="G31"/>
  <c r="G30"/>
  <c r="I59" i="15"/>
  <c r="I58"/>
  <c r="G30"/>
  <c r="G31"/>
  <c r="Q31" i="21" l="1"/>
  <c r="Q30"/>
  <c r="P30" i="3"/>
  <c r="P31"/>
  <c r="H54" i="20"/>
  <c r="H53"/>
  <c r="O28" l="1"/>
  <c r="O20"/>
  <c r="N20" i="19"/>
  <c r="N28"/>
  <c r="G54"/>
  <c r="G53"/>
  <c r="P40" i="29"/>
  <c r="P28"/>
  <c r="P21"/>
  <c r="O40" i="30"/>
  <c r="O21"/>
  <c r="J21" l="1"/>
  <c r="J55" i="28"/>
  <c r="J56"/>
  <c r="R41"/>
  <c r="S28"/>
  <c r="Q41" i="17"/>
  <c r="R28"/>
  <c r="J56"/>
  <c r="J55"/>
  <c r="K23" i="27"/>
  <c r="P31"/>
  <c r="P30"/>
  <c r="O30" i="15"/>
  <c r="O31"/>
  <c r="J23"/>
  <c r="F31" i="26"/>
  <c r="F30"/>
  <c r="F30" i="13"/>
  <c r="F31"/>
  <c r="H59" i="35"/>
  <c r="H58"/>
  <c r="O30" l="1"/>
  <c r="N30" i="31"/>
  <c r="G59"/>
  <c r="G58"/>
  <c r="E19" i="23" l="1"/>
  <c r="E19" i="7"/>
  <c r="H60" i="34"/>
  <c r="H59"/>
  <c r="N44"/>
  <c r="N25"/>
  <c r="J58" i="23"/>
  <c r="J57"/>
  <c r="K20" i="7"/>
  <c r="J59"/>
  <c r="J58"/>
  <c r="H57" i="33" l="1"/>
  <c r="H56"/>
  <c r="D40"/>
  <c r="D20"/>
  <c r="D23"/>
  <c r="D73"/>
  <c r="G62" i="5"/>
  <c r="G61"/>
  <c r="D78"/>
  <c r="D45"/>
  <c r="D25"/>
</calcChain>
</file>

<file path=xl/sharedStrings.xml><?xml version="1.0" encoding="utf-8"?>
<sst xmlns="http://schemas.openxmlformats.org/spreadsheetml/2006/main" count="3346" uniqueCount="365">
  <si>
    <t xml:space="preserve">   </t>
  </si>
  <si>
    <t>Кол-во</t>
  </si>
  <si>
    <t>УТВЕРЖДАЮ:</t>
  </si>
  <si>
    <t>1д.7-11лет</t>
  </si>
  <si>
    <t>питания</t>
  </si>
  <si>
    <t>детей</t>
  </si>
  <si>
    <t>Директор учреждения___________________________</t>
  </si>
  <si>
    <t>завтрак</t>
  </si>
  <si>
    <t>______________________________________________</t>
  </si>
  <si>
    <t>МЕНЮ — РАСКЛАДКА</t>
  </si>
  <si>
    <t>на расход продуктов питания № ______</t>
  </si>
  <si>
    <t>ШКОЛА № _____________</t>
  </si>
  <si>
    <t>НАИМЕНОВАНИЕ</t>
  </si>
  <si>
    <t>Количество продуктов питания, подлежащих закладке</t>
  </si>
  <si>
    <t>Расход продуктов питания /кол-во/</t>
  </si>
  <si>
    <t>ЗАВТРАК</t>
  </si>
  <si>
    <t>ОБЕД</t>
  </si>
  <si>
    <t>ПОЛДНИК ВЫПЕЧКА</t>
  </si>
  <si>
    <t>ВСЕГО</t>
  </si>
  <si>
    <t>ПРОДУКТА</t>
  </si>
  <si>
    <t>Ед. изм.</t>
  </si>
  <si>
    <t>Компот из смеси сухофруктов
1/200</t>
  </si>
  <si>
    <t>Мясо</t>
  </si>
  <si>
    <t>г</t>
  </si>
  <si>
    <t>Птица 1 кат. Потр.</t>
  </si>
  <si>
    <t>Грудка куриная</t>
  </si>
  <si>
    <t>Рыба</t>
  </si>
  <si>
    <t>Колбаса</t>
  </si>
  <si>
    <t>Сосиски</t>
  </si>
  <si>
    <t>Ягода замороженная</t>
  </si>
  <si>
    <t>Масло сливочное</t>
  </si>
  <si>
    <t>Масло растительное</t>
  </si>
  <si>
    <t>Маргарин</t>
  </si>
  <si>
    <t>Молоко</t>
  </si>
  <si>
    <t>Кисло — молоч  продукты</t>
  </si>
  <si>
    <t>Сметана</t>
  </si>
  <si>
    <t>Творог</t>
  </si>
  <si>
    <t>Сыр</t>
  </si>
  <si>
    <t>Яйцо</t>
  </si>
  <si>
    <t>Мука</t>
  </si>
  <si>
    <t>Дрожжи</t>
  </si>
  <si>
    <t>Гречка</t>
  </si>
  <si>
    <t>Манка</t>
  </si>
  <si>
    <t>Рис</t>
  </si>
  <si>
    <t>Геркулес</t>
  </si>
  <si>
    <t>Пшено</t>
  </si>
  <si>
    <t>Пшеничка</t>
  </si>
  <si>
    <t>Перловка</t>
  </si>
  <si>
    <t>Макароны</t>
  </si>
  <si>
    <t>Горох</t>
  </si>
  <si>
    <t>Сахар</t>
  </si>
  <si>
    <t>Варенье, повидло</t>
  </si>
  <si>
    <t>Шоколад/конфеты/печенье</t>
  </si>
  <si>
    <t>Шиповник</t>
  </si>
  <si>
    <t>Кисель</t>
  </si>
  <si>
    <t>Сухофрукты</t>
  </si>
  <si>
    <t>Лимоны</t>
  </si>
  <si>
    <t>Бананы</t>
  </si>
  <si>
    <t>Апельсины</t>
  </si>
  <si>
    <t>Яблоки</t>
  </si>
  <si>
    <t>Картофель</t>
  </si>
  <si>
    <t>Капуста</t>
  </si>
  <si>
    <t>Лук</t>
  </si>
  <si>
    <t>Морковь</t>
  </si>
  <si>
    <t>Свекла</t>
  </si>
  <si>
    <t>Пом/огур. Конс.</t>
  </si>
  <si>
    <t>Хлеб пшеничный</t>
  </si>
  <si>
    <t>Хлеб ржаной</t>
  </si>
  <si>
    <t>Батон</t>
  </si>
  <si>
    <t>Какао</t>
  </si>
  <si>
    <t>Чай</t>
  </si>
  <si>
    <t>Кофейный напиток</t>
  </si>
  <si>
    <t>Лимонная кислота</t>
  </si>
  <si>
    <t>Лавровый лист</t>
  </si>
  <si>
    <t>Соль</t>
  </si>
  <si>
    <t>Томат. Паста</t>
  </si>
  <si>
    <t>Ванилин</t>
  </si>
  <si>
    <t>Корица</t>
  </si>
  <si>
    <t>Сода</t>
  </si>
  <si>
    <t>Концентрат киселя витаминизированный</t>
  </si>
  <si>
    <t>Огурцы свежие</t>
  </si>
  <si>
    <t>Помидоры свежие</t>
  </si>
  <si>
    <t>Петрушка</t>
  </si>
  <si>
    <t>Кунжут</t>
  </si>
  <si>
    <t>Заведующая производством _________________________________</t>
  </si>
  <si>
    <t>/____________________________/</t>
  </si>
  <si>
    <t>Медицинский работник         __________________________________</t>
  </si>
  <si>
    <t>«_____»________________202___г</t>
  </si>
  <si>
    <t>по состоянию на «_____»_____________202___г.</t>
  </si>
  <si>
    <t>Кисель витаминизи-рованный 1/200</t>
  </si>
  <si>
    <t>Концентрат Киселя витаминизированного</t>
  </si>
  <si>
    <t>2д.7-11лет</t>
  </si>
  <si>
    <t>Компот из кураги
1/200</t>
  </si>
  <si>
    <t>Кисломолочный продукт 1/200</t>
  </si>
  <si>
    <t>Молоко сгущенное</t>
  </si>
  <si>
    <t>г/шт</t>
  </si>
  <si>
    <t>Курага</t>
  </si>
  <si>
    <t>Сухари</t>
  </si>
  <si>
    <t>3д.7-11лет</t>
  </si>
  <si>
    <t>Напиток из шиповника
1/200</t>
  </si>
  <si>
    <t>4д.7-11лет</t>
  </si>
  <si>
    <t>Сок</t>
  </si>
  <si>
    <t>5д.7-11лет</t>
  </si>
  <si>
    <t>Сахарная пудра</t>
  </si>
  <si>
    <t>6д.7-11лет</t>
  </si>
  <si>
    <t>ПОЛДНИК</t>
  </si>
  <si>
    <t>Рыба филе минтая</t>
  </si>
  <si>
    <t>7д.7-11лет</t>
  </si>
  <si>
    <t>8д.7-11лет</t>
  </si>
  <si>
    <t>Мак</t>
  </si>
  <si>
    <t>9д.7-11лет</t>
  </si>
  <si>
    <t>Птица 1 кат. Потр.или</t>
  </si>
  <si>
    <t>«_____»________________2022___г</t>
  </si>
  <si>
    <t xml:space="preserve">Масло сливочное </t>
  </si>
  <si>
    <t>Пирог морковный 1/100</t>
  </si>
  <si>
    <t>Кисель из концентрата плодового или ягодного 1/200</t>
  </si>
  <si>
    <t>Компот из сухофруктов
1/200</t>
  </si>
  <si>
    <t>Рис или*</t>
  </si>
  <si>
    <t>Перловка или*</t>
  </si>
  <si>
    <t xml:space="preserve">Суп картофельный с бобовыми на курином бульоне 1/200
</t>
  </si>
  <si>
    <t>Батон нарезной 1/40</t>
  </si>
  <si>
    <t>Птица 1 кат. Потр. Или</t>
  </si>
  <si>
    <t>Мясо говядины котлетное мясо</t>
  </si>
  <si>
    <t>Пшеничка Артек</t>
  </si>
  <si>
    <t>Варенье, повидло, Джем</t>
  </si>
  <si>
    <r>
      <t xml:space="preserve">Смесь мексиканская </t>
    </r>
    <r>
      <rPr>
        <sz val="9"/>
        <color theme="1"/>
        <rFont val="Arial"/>
        <family val="2"/>
        <charset val="204"/>
      </rPr>
      <t>заморож</t>
    </r>
  </si>
  <si>
    <t>Чай с лимоном и сахаром 1/200</t>
  </si>
  <si>
    <t>Спагетти отварные с маслом
1/150</t>
  </si>
  <si>
    <t>Спагетти</t>
  </si>
  <si>
    <t>Спагетти отварные с маслом
1/180</t>
  </si>
  <si>
    <t>Смесь мексиканская замор</t>
  </si>
  <si>
    <t>3д.12-18лет</t>
  </si>
  <si>
    <t>Капуста белокачанная</t>
  </si>
  <si>
    <t>5д.12-18лет</t>
  </si>
  <si>
    <t xml:space="preserve">Суп картофельный с бобовыми на курином бульоне 1/250
</t>
  </si>
  <si>
    <t>Чабрец</t>
  </si>
  <si>
    <t>6д.12-18лет</t>
  </si>
  <si>
    <t>Брокколи замороженная</t>
  </si>
  <si>
    <t>Варенье, повидло, джем</t>
  </si>
  <si>
    <t>Мясо свинина лопатка б/к</t>
  </si>
  <si>
    <t>Огурцы соленые 1/100</t>
  </si>
  <si>
    <t>Птица 1 кат. Потр.  или</t>
  </si>
  <si>
    <t>8д.12-18лет</t>
  </si>
  <si>
    <t>9д.12-18лет</t>
  </si>
  <si>
    <t>Икра свекольная 1/100</t>
  </si>
  <si>
    <t>10д.   7-11 лет</t>
  </si>
  <si>
    <t>Перец паприка молотый</t>
  </si>
  <si>
    <t>10д.   12-18 лет</t>
  </si>
  <si>
    <t>по состоянию на «_____»_____________2023___г.</t>
  </si>
  <si>
    <t>Концентрат киселя витаминизированно</t>
  </si>
  <si>
    <t>Мандарин</t>
  </si>
  <si>
    <t>Блинчики быстрозамороженные</t>
  </si>
  <si>
    <t>Каша гречневая рассыпчатая 1/150</t>
  </si>
  <si>
    <t>Каша гречневая рассыпчатая 1/180</t>
  </si>
  <si>
    <t>Печень говяжья</t>
  </si>
  <si>
    <t>Мясо говядина бескост.или</t>
  </si>
  <si>
    <t xml:space="preserve"> </t>
  </si>
  <si>
    <t>Рыба минтай филе или*</t>
  </si>
  <si>
    <t>Рыба минтай на кости*</t>
  </si>
  <si>
    <t>Рыба минтай филе*</t>
  </si>
  <si>
    <t>Запеканка из творога с соусом 1/200</t>
  </si>
  <si>
    <t>Маффин витаминизированный 1/100</t>
  </si>
  <si>
    <t>Напиток теплый из вишни 1/200</t>
  </si>
  <si>
    <t xml:space="preserve">Суп картофельный с рисом на курином бульоне 1/200
</t>
  </si>
  <si>
    <t>Соус томатный 1/20</t>
  </si>
  <si>
    <t>Каша гороховая с маслом
1/150</t>
  </si>
  <si>
    <t>Напиток витаминизированный
1/200</t>
  </si>
  <si>
    <t xml:space="preserve">Хлеб пшеничный витаминизированный
1/30
</t>
  </si>
  <si>
    <t xml:space="preserve">Хлеб ржаной
1/30
</t>
  </si>
  <si>
    <t>Сок фруктовый, плодовый, ягодный 1/200</t>
  </si>
  <si>
    <t xml:space="preserve">Пшеничка </t>
  </si>
  <si>
    <t>Конфитюр</t>
  </si>
  <si>
    <t>Витаминно-минераль.смесь</t>
  </si>
  <si>
    <t>Грудка куриная или*</t>
  </si>
  <si>
    <t xml:space="preserve">Рыба минтай на кости </t>
  </si>
  <si>
    <t>Птица 1 кат. Потр.или*</t>
  </si>
  <si>
    <t>Концентрат напитка с витаминами и микронутри</t>
  </si>
  <si>
    <t>Хлеб пшеничный витаминиз</t>
  </si>
  <si>
    <t>Молоко сгущенное вареное</t>
  </si>
  <si>
    <t>Запеканка из творога с соусом 1/250</t>
  </si>
  <si>
    <t xml:space="preserve">Суп картофельный с рисом на курином бульоне 1/250
</t>
  </si>
  <si>
    <t>Каша гороховая с маслом
1/180</t>
  </si>
  <si>
    <t>Голубцы ленивые из кур 1/90</t>
  </si>
  <si>
    <r>
      <t>Каша гречневая рассыпчатая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1/150 </t>
    </r>
  </si>
  <si>
    <t>Соус сметанный 1/15</t>
  </si>
  <si>
    <t>Хлеб пшеничный витаминизированный 1/30</t>
  </si>
  <si>
    <t xml:space="preserve">Рагу из птицы 1/240
</t>
  </si>
  <si>
    <t>Компот из замороженной ягоды
1/200</t>
  </si>
  <si>
    <t>Овощи натуральные или консервированные 1/60</t>
  </si>
  <si>
    <t>Помидоры свеж.(томаты) или*</t>
  </si>
  <si>
    <t>Огурец свеж. или*</t>
  </si>
  <si>
    <t>Горошек зеленый консерв.или*</t>
  </si>
  <si>
    <t>Кукуруза консервиров. или*</t>
  </si>
  <si>
    <t>Г-1,8 или     К-1,2</t>
  </si>
  <si>
    <t>Хлеб пшеничный витаминизированный</t>
  </si>
  <si>
    <t>Горох или*</t>
  </si>
  <si>
    <t>Снежок 2,5% жирности или*</t>
  </si>
  <si>
    <t>или кефир *</t>
  </si>
  <si>
    <t>или йогурт 2,5% жирности*</t>
  </si>
  <si>
    <t>или ряженка 2,5% жирности*</t>
  </si>
  <si>
    <t>3,24</t>
  </si>
  <si>
    <t>Овощи натуральные или консервированные 1/100</t>
  </si>
  <si>
    <t>Голубцы ленивые из кур 1/100</t>
  </si>
  <si>
    <r>
      <t>Каша гречневая рассыпчатая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1/180 </t>
    </r>
  </si>
  <si>
    <t xml:space="preserve">Рагу из птицы 1/280
</t>
  </si>
  <si>
    <t>Макаронные изделия, запеченные с сыром 1/200</t>
  </si>
  <si>
    <t>Фрукт свежий сезонный 1/100</t>
  </si>
  <si>
    <t>Чай с клубникой и сахаром 1/200</t>
  </si>
  <si>
    <t xml:space="preserve">Щи из свежей капусты с картофелем на мясном бульоне 1/200
</t>
  </si>
  <si>
    <t>Плов со свининой 1/240</t>
  </si>
  <si>
    <t xml:space="preserve">Свинина, лопатка  б/к* </t>
  </si>
  <si>
    <t>Свинина, корейка мякоть или*</t>
  </si>
  <si>
    <t>Свинина, грудинка мякоть *</t>
  </si>
  <si>
    <t xml:space="preserve">Напиток из шиповника 1/200
</t>
  </si>
  <si>
    <t>Хлеб пшеничный витамин.</t>
  </si>
  <si>
    <t>Пирожки печеные из сдобного теста с яблоком 1/100</t>
  </si>
  <si>
    <t>Концентрат кмселя</t>
  </si>
  <si>
    <t>Макаронные изделия, запеченные с сыром 1/250</t>
  </si>
  <si>
    <t xml:space="preserve">Щи из свежей капусты с картофелем на мясном бульоне 1/250
</t>
  </si>
  <si>
    <t>Морковь отварная 1/100</t>
  </si>
  <si>
    <t>Плов со свининой 1/280</t>
  </si>
  <si>
    <t>Г-3 или        К-2</t>
  </si>
  <si>
    <t>4д.12-18лет</t>
  </si>
  <si>
    <t>Каша рисовая молочная жидкая  1/200</t>
  </si>
  <si>
    <t>Напиток теплый клубничный 1/200</t>
  </si>
  <si>
    <t>Блинчики с молочным сладким соусом 1/100</t>
  </si>
  <si>
    <t xml:space="preserve">Борщ с капустой и картофелем на курином бульоне 1/200
</t>
  </si>
  <si>
    <t xml:space="preserve">Соус Болоньезе (мясо птицы) 1/90
</t>
  </si>
  <si>
    <t>Хлеб пшеничный
витаминизированный
1/30</t>
  </si>
  <si>
    <t>Хлеб ржаной
1/30</t>
  </si>
  <si>
    <t>Брецель 1/100</t>
  </si>
  <si>
    <t>Курага или*</t>
  </si>
  <si>
    <t>или Изюм*</t>
  </si>
  <si>
    <t>Блинчики замороженные</t>
  </si>
  <si>
    <t>Макароны, Спагетти</t>
  </si>
  <si>
    <t>Хлеб пшеничный витамин</t>
  </si>
  <si>
    <t>Каша рисовая молочная жидкая  1/250</t>
  </si>
  <si>
    <t>Икра кабачковая пром.пр-ва 1/100</t>
  </si>
  <si>
    <t>Икра кабачковая</t>
  </si>
  <si>
    <t xml:space="preserve">Борщ с капустой и картофелем на курином бульоне 1/250
</t>
  </si>
  <si>
    <t xml:space="preserve">Соус Болоньезе (мясо птицы) 1/100
</t>
  </si>
  <si>
    <t>Омлет с брокколи 1/180</t>
  </si>
  <si>
    <t>Коржик молочный витамин-ый 1/80</t>
  </si>
  <si>
    <t>Чай с брусникой и сахаром 1/200</t>
  </si>
  <si>
    <t>Суп-лапша домашняя на курином бульоне 1/200</t>
  </si>
  <si>
    <t>Бефстроганов из кур 1/90</t>
  </si>
  <si>
    <t>Каша гороховая с маслом 1/150</t>
  </si>
  <si>
    <t>Хлеб пшеничный вита-ый
1/30</t>
  </si>
  <si>
    <t>Витаминн-миниральная смесь</t>
  </si>
  <si>
    <t>Лапша или*</t>
  </si>
  <si>
    <t>или макароны из муки 1 сорта*</t>
  </si>
  <si>
    <t>или вермишель*</t>
  </si>
  <si>
    <t>или макароные изделия, высшего сорта, яичные*</t>
  </si>
  <si>
    <t>7д. 12-18лет</t>
  </si>
  <si>
    <t>Омлет с брокколи 1/230</t>
  </si>
  <si>
    <t>Бефстроганов из кур 1/100</t>
  </si>
  <si>
    <t>Каша гороховая с маслом 1/180</t>
  </si>
  <si>
    <t>Каша пшенная молочная жидкая 1/200</t>
  </si>
  <si>
    <t>Батон нарезной 1/30</t>
  </si>
  <si>
    <t>Джем порционный 1/20</t>
  </si>
  <si>
    <t>Жаркое из птиц 1/240</t>
  </si>
  <si>
    <t xml:space="preserve">Хлеб пшеничный
витамини. 1/30
</t>
  </si>
  <si>
    <t>Хлеб ржаной 1/30</t>
  </si>
  <si>
    <t>Джем порционный</t>
  </si>
  <si>
    <t>или крупа овсяная*</t>
  </si>
  <si>
    <t>или крупа пшеничная*</t>
  </si>
  <si>
    <t>или крупа перловая*</t>
  </si>
  <si>
    <t>Огурцы консервированные</t>
  </si>
  <si>
    <t xml:space="preserve">Пирожок печеный из сдобного тета с повидлом 1/100 </t>
  </si>
  <si>
    <t>Повидло или*</t>
  </si>
  <si>
    <t>или конфитюр*</t>
  </si>
  <si>
    <t>или джем*</t>
  </si>
  <si>
    <t>Каша пшенная молочная жидкая 1/250</t>
  </si>
  <si>
    <t>Жаркое из птиц 1/280</t>
  </si>
  <si>
    <t>Наггетсы куриные 1/90</t>
  </si>
  <si>
    <t xml:space="preserve">Голубцы ленивые 1/90
</t>
  </si>
  <si>
    <t>Крендель сахарный 1/100</t>
  </si>
  <si>
    <t>Хлеб пшен. витамин. 1/30</t>
  </si>
  <si>
    <t>Компот из замор. ягоды
1/200</t>
  </si>
  <si>
    <r>
      <t>Рис отварной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1/150 </t>
    </r>
  </si>
  <si>
    <t>Чай яблочно-вишневый  1/200</t>
  </si>
  <si>
    <t xml:space="preserve">Щи из свежей капусты с картофелем на мясном бульоне      1/200
</t>
  </si>
  <si>
    <t>Сухой чеснок</t>
  </si>
  <si>
    <t>Куркума</t>
  </si>
  <si>
    <t>Вода или молоко</t>
  </si>
  <si>
    <t>Мука рисовая</t>
  </si>
  <si>
    <t>Вода или куринный бульон</t>
  </si>
  <si>
    <t>Сметана 10 % жирности</t>
  </si>
  <si>
    <t>Говядина бескостная (1 сорт)*</t>
  </si>
  <si>
    <t>*или свинина, лопатка б/к</t>
  </si>
  <si>
    <t>Г-3 или     К-2</t>
  </si>
  <si>
    <t>Наггетсы куриные 1/100</t>
  </si>
  <si>
    <r>
      <t>Рис отварной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1/180 </t>
    </r>
  </si>
  <si>
    <t xml:space="preserve">Голубцы ленивые 1/100
</t>
  </si>
  <si>
    <t>Сырники из творога 1/150</t>
  </si>
  <si>
    <t>Соус ягодный сладкий 1/50</t>
  </si>
  <si>
    <t>Фрукт свежий, сезонный 1/100</t>
  </si>
  <si>
    <t>Свекольник вегетарианский 1/200</t>
  </si>
  <si>
    <t xml:space="preserve">Митбол из индейки 1/90
</t>
  </si>
  <si>
    <t>Индейка или*</t>
  </si>
  <si>
    <t>*или Птица 1 кат. Потр.</t>
  </si>
  <si>
    <t>Рагу из овощей
1/150</t>
  </si>
  <si>
    <t xml:space="preserve">Хлеб пшеничный 1/30 </t>
  </si>
  <si>
    <t>Хлеб витаминиз.</t>
  </si>
  <si>
    <t>Кисель витами-ый 1/200</t>
  </si>
  <si>
    <t>Сырники из творога 1/200</t>
  </si>
  <si>
    <t>Свекольник вегетарианский 1/250</t>
  </si>
  <si>
    <t xml:space="preserve">Митбол из индейки 1/100
</t>
  </si>
  <si>
    <t>Рагу из овощей
1/180</t>
  </si>
  <si>
    <t xml:space="preserve">Капуста белокачанная </t>
  </si>
  <si>
    <t>Каша "Дружба" 1/200</t>
  </si>
  <si>
    <t>Блинчики с повидлом 1/100</t>
  </si>
  <si>
    <t>Чай с сахором и брусникой 1/200</t>
  </si>
  <si>
    <t xml:space="preserve">Суп кар-ый с мака-ми изд. на курином бульоне 1/200
</t>
  </si>
  <si>
    <t xml:space="preserve">Тефтели куриные 1/90
</t>
  </si>
  <si>
    <t>Соус Бешамель 1/20</t>
  </si>
  <si>
    <t xml:space="preserve">Хлеб пшеничный витамин.
1/30
</t>
  </si>
  <si>
    <t>Пирожки печеные из сдобного теста с картофелем 1/100</t>
  </si>
  <si>
    <t>Компот из замороженной ягод 1/200</t>
  </si>
  <si>
    <t>1д. 12-18 лет</t>
  </si>
  <si>
    <t>Каша "Дружба" 1/250</t>
  </si>
  <si>
    <t>Чай с сахаром и брусникой 1/200</t>
  </si>
  <si>
    <t>Икра кабачковая (пром. пр-ва) 1/100</t>
  </si>
  <si>
    <t>Икра кабачкова пром. пр-ва</t>
  </si>
  <si>
    <t xml:space="preserve">Суп кар-ый с мака-ми изд. на курином бульоне 1/250
</t>
  </si>
  <si>
    <t xml:space="preserve">Тефтели куриные 1/100
</t>
  </si>
  <si>
    <t>Каша манная вязка  1/250</t>
  </si>
  <si>
    <t>Хлеб пшеничный витам.</t>
  </si>
  <si>
    <t>Бутерброды горячие с сыром 1/60</t>
  </si>
  <si>
    <t>Чай с сахаром 1/200</t>
  </si>
  <si>
    <t>Яйца вареные 1/40</t>
  </si>
  <si>
    <t>Борщ с капустой и карт-м веге-ий со сметаной 1/200</t>
  </si>
  <si>
    <t>Наггетсы рыбные 1/90</t>
  </si>
  <si>
    <t xml:space="preserve">Хлеб пшеничный
витамин. 1/30
</t>
  </si>
  <si>
    <t>Кисель витамин. 1/200</t>
  </si>
  <si>
    <t>Булочка с корицей 1/100</t>
  </si>
  <si>
    <t>Сыр твердый или*</t>
  </si>
  <si>
    <t>*или сыр "Российский"</t>
  </si>
  <si>
    <t>Капуста белок. или*</t>
  </si>
  <si>
    <t>*или капуста белк., кваш.</t>
  </si>
  <si>
    <t>хлеб пшеничный</t>
  </si>
  <si>
    <t>Минтай или*</t>
  </si>
  <si>
    <t>или минтай потрош.</t>
  </si>
  <si>
    <t>Пюре картофельное 1/150  или*</t>
  </si>
  <si>
    <t>*или Картофель отварной 1/150</t>
  </si>
  <si>
    <t>Картофель или *</t>
  </si>
  <si>
    <t>*или Картофель молодой</t>
  </si>
  <si>
    <t>Концентрат киселя витамин.</t>
  </si>
  <si>
    <t>2д. 12-18 лет</t>
  </si>
  <si>
    <t>Борщ с капустой и карт-м веге-ий со сметаной 1/250</t>
  </si>
  <si>
    <t>Наггетсы рыбные 1/100</t>
  </si>
  <si>
    <t>Пюре картофельное 1/180  или*</t>
  </si>
  <si>
    <t>Булочка ванильная 1/80</t>
  </si>
  <si>
    <t>Суп-лапша домашняя на курином бульоне</t>
  </si>
  <si>
    <t>Сок фруктовый, плодовый, ягодный</t>
  </si>
  <si>
    <t>Рогалик со сгущенкой 1/100</t>
  </si>
  <si>
    <t>Молоко сгущеное вареное</t>
  </si>
  <si>
    <t>Каша манная вязкая  1/200</t>
  </si>
  <si>
    <t>Пирожки печеные с капустой и яйцом 1/100</t>
  </si>
  <si>
    <t>Рассольник ленинградский на курином бульоне 1/200</t>
  </si>
  <si>
    <t>Рыба под маринадом 1/90</t>
  </si>
  <si>
    <t>Рассольник ленинградский на курином бульоне 1/250</t>
  </si>
  <si>
    <t>Минтай</t>
  </si>
  <si>
    <t>Рыба под маринадом 1/100</t>
  </si>
  <si>
    <t xml:space="preserve">                 </t>
  </si>
</sst>
</file>

<file path=xl/styles.xml><?xml version="1.0" encoding="utf-8"?>
<styleSheet xmlns="http://schemas.openxmlformats.org/spreadsheetml/2006/main">
  <numFmts count="1">
    <numFmt numFmtId="164" formatCode="#,##0.00&quot; &quot;[$€-407];[Red]&quot;-&quot;#,##0.00&quot; &quot;[$€-407]"/>
  </numFmts>
  <fonts count="19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0" fillId="0" borderId="5" xfId="0" applyBorder="1"/>
    <xf numFmtId="0" fontId="0" fillId="0" borderId="0" xfId="0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7" xfId="0" applyFont="1" applyFill="1" applyBorder="1"/>
    <xf numFmtId="0" fontId="3" fillId="0" borderId="4" xfId="0" applyFont="1" applyFill="1" applyBorder="1"/>
    <xf numFmtId="0" fontId="14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2" xfId="0" applyFont="1" applyFill="1" applyBorder="1"/>
    <xf numFmtId="0" fontId="10" fillId="0" borderId="1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79"/>
  <sheetViews>
    <sheetView topLeftCell="A10" zoomScaleNormal="100" workbookViewId="0">
      <pane xSplit="3" ySplit="4" topLeftCell="D68" activePane="bottomRight" state="frozen"/>
      <selection activeCell="A10" sqref="A10"/>
      <selection pane="topRight" activeCell="D10" sqref="D10"/>
      <selection pane="bottomLeft" activeCell="A14" sqref="A14"/>
      <selection pane="bottomRight" activeCell="N69" sqref="N69"/>
    </sheetView>
  </sheetViews>
  <sheetFormatPr defaultRowHeight="14.25"/>
  <cols>
    <col min="1" max="1" width="10.75" customWidth="1"/>
    <col min="2" max="2" width="18.625" customWidth="1"/>
    <col min="3" max="3" width="4.375" customWidth="1"/>
    <col min="4" max="5" width="8.125" style="2" customWidth="1"/>
    <col min="6" max="6" width="8.75" style="2" customWidth="1"/>
    <col min="7" max="7" width="8.625" style="2" customWidth="1"/>
    <col min="8" max="8" width="8.375" style="2" customWidth="1"/>
    <col min="9" max="9" width="8.875" style="2" customWidth="1"/>
    <col min="10" max="10" width="7.375" style="2" customWidth="1"/>
    <col min="11" max="11" width="6.75" style="2" customWidth="1"/>
    <col min="12" max="12" width="9.125" style="2" customWidth="1"/>
    <col min="13" max="13" width="6.875" style="2" customWidth="1"/>
    <col min="14" max="14" width="11.875" style="2" customWidth="1"/>
    <col min="15" max="15" width="8.125" style="2" customWidth="1"/>
    <col min="16" max="16" width="10.5" style="2" customWidth="1"/>
  </cols>
  <sheetData>
    <row r="1" spans="1:16">
      <c r="A1" s="1" t="s">
        <v>0</v>
      </c>
      <c r="B1" t="s">
        <v>1</v>
      </c>
      <c r="E1" t="s">
        <v>3</v>
      </c>
      <c r="H1" t="s">
        <v>2</v>
      </c>
      <c r="I1"/>
      <c r="J1"/>
    </row>
    <row r="2" spans="1:16">
      <c r="A2" t="s">
        <v>4</v>
      </c>
      <c r="B2" t="s">
        <v>5</v>
      </c>
      <c r="H2" t="s">
        <v>6</v>
      </c>
      <c r="I2"/>
      <c r="J2"/>
    </row>
    <row r="3" spans="1:16">
      <c r="A3" s="3" t="s">
        <v>7</v>
      </c>
      <c r="B3" s="3"/>
      <c r="H3" t="s">
        <v>8</v>
      </c>
      <c r="I3"/>
      <c r="J3"/>
    </row>
    <row r="4" spans="1:16">
      <c r="A4" s="3"/>
      <c r="B4" s="3"/>
      <c r="H4" t="s">
        <v>87</v>
      </c>
      <c r="I4"/>
      <c r="J4"/>
    </row>
    <row r="5" spans="1:16">
      <c r="A5" s="3"/>
      <c r="B5" s="3"/>
    </row>
    <row r="6" spans="1:16">
      <c r="A6" s="3"/>
      <c r="B6" s="3"/>
      <c r="E6" t="s">
        <v>9</v>
      </c>
    </row>
    <row r="7" spans="1:16">
      <c r="A7" s="3"/>
      <c r="B7" s="3"/>
      <c r="E7" t="s">
        <v>10</v>
      </c>
    </row>
    <row r="8" spans="1:16">
      <c r="E8" t="s">
        <v>88</v>
      </c>
    </row>
    <row r="9" spans="1:16">
      <c r="E9" t="s">
        <v>11</v>
      </c>
    </row>
    <row r="10" spans="1:16" ht="7.9" customHeight="1"/>
    <row r="11" spans="1:16" ht="15">
      <c r="A11" s="87" t="s">
        <v>12</v>
      </c>
      <c r="B11" s="87"/>
      <c r="C11" s="88" t="s">
        <v>13</v>
      </c>
      <c r="D11" s="88"/>
      <c r="E11" s="88"/>
      <c r="F11" s="88"/>
      <c r="G11" s="89"/>
      <c r="H11" s="89"/>
      <c r="I11" s="89"/>
      <c r="J11" s="89"/>
      <c r="K11" s="89"/>
      <c r="L11" s="89"/>
      <c r="M11" s="89"/>
      <c r="N11" s="88"/>
      <c r="O11" s="74"/>
    </row>
    <row r="12" spans="1:16" ht="15">
      <c r="A12" s="90"/>
      <c r="B12" s="90"/>
      <c r="C12" s="6"/>
      <c r="D12" s="91" t="s">
        <v>15</v>
      </c>
      <c r="E12" s="91"/>
      <c r="F12" s="92"/>
      <c r="G12" s="93" t="s">
        <v>16</v>
      </c>
      <c r="H12" s="93"/>
      <c r="I12" s="93"/>
      <c r="J12" s="93"/>
      <c r="K12" s="93"/>
      <c r="L12" s="93"/>
      <c r="M12" s="93"/>
      <c r="N12" s="94" t="s">
        <v>105</v>
      </c>
      <c r="O12" s="95"/>
      <c r="P12" s="7" t="s">
        <v>18</v>
      </c>
    </row>
    <row r="13" spans="1:16" ht="97.5" customHeight="1">
      <c r="A13" s="86" t="s">
        <v>19</v>
      </c>
      <c r="B13" s="86"/>
      <c r="C13" s="8" t="s">
        <v>20</v>
      </c>
      <c r="D13" s="19" t="s">
        <v>310</v>
      </c>
      <c r="E13" s="16" t="s">
        <v>311</v>
      </c>
      <c r="F13" s="16" t="s">
        <v>312</v>
      </c>
      <c r="G13" s="48" t="s">
        <v>313</v>
      </c>
      <c r="H13" s="53" t="s">
        <v>314</v>
      </c>
      <c r="I13" s="53" t="s">
        <v>315</v>
      </c>
      <c r="J13" s="53" t="s">
        <v>152</v>
      </c>
      <c r="K13" s="72" t="s">
        <v>116</v>
      </c>
      <c r="L13" s="72" t="s">
        <v>316</v>
      </c>
      <c r="M13" s="73" t="s">
        <v>229</v>
      </c>
      <c r="N13" s="22" t="s">
        <v>317</v>
      </c>
      <c r="O13" s="22" t="s">
        <v>318</v>
      </c>
      <c r="P13" s="38" t="s">
        <v>14</v>
      </c>
    </row>
    <row r="14" spans="1:16">
      <c r="A14" s="82" t="s">
        <v>139</v>
      </c>
      <c r="B14" s="82"/>
      <c r="C14" s="3" t="s">
        <v>23</v>
      </c>
      <c r="D14" s="12"/>
      <c r="E14" s="12"/>
      <c r="F14" s="12"/>
      <c r="G14" s="13"/>
      <c r="H14" s="12"/>
      <c r="I14" s="12"/>
      <c r="J14" s="12"/>
      <c r="K14" s="12"/>
      <c r="L14" s="12"/>
      <c r="M14" s="14"/>
      <c r="N14" s="12"/>
      <c r="O14" s="12"/>
      <c r="P14" s="12"/>
    </row>
    <row r="15" spans="1:16">
      <c r="A15" s="82" t="s">
        <v>111</v>
      </c>
      <c r="B15" s="82"/>
      <c r="C15" s="3" t="s">
        <v>23</v>
      </c>
      <c r="D15" s="12"/>
      <c r="E15" s="12"/>
      <c r="F15" s="12"/>
      <c r="G15" s="13"/>
      <c r="H15" s="12"/>
      <c r="I15" s="12"/>
      <c r="J15" s="12"/>
      <c r="K15" s="12"/>
      <c r="L15" s="12"/>
      <c r="M15" s="14"/>
      <c r="N15" s="12"/>
      <c r="O15" s="12"/>
      <c r="P15" s="12"/>
    </row>
    <row r="16" spans="1:16">
      <c r="A16" s="82" t="s">
        <v>25</v>
      </c>
      <c r="B16" s="82"/>
      <c r="C16" s="3" t="s">
        <v>23</v>
      </c>
      <c r="D16" s="12"/>
      <c r="E16" s="12"/>
      <c r="F16" s="12"/>
      <c r="G16" s="13">
        <v>2.8</v>
      </c>
      <c r="H16" s="12">
        <v>87.98</v>
      </c>
      <c r="I16" s="12"/>
      <c r="J16" s="12"/>
      <c r="K16" s="12"/>
      <c r="L16" s="12"/>
      <c r="M16" s="14"/>
      <c r="N16" s="12"/>
      <c r="O16" s="12"/>
      <c r="P16" s="12"/>
    </row>
    <row r="17" spans="1:16">
      <c r="A17" s="82" t="s">
        <v>106</v>
      </c>
      <c r="B17" s="82"/>
      <c r="C17" s="3" t="s">
        <v>23</v>
      </c>
      <c r="D17" s="12"/>
      <c r="E17" s="12"/>
      <c r="F17" s="12"/>
      <c r="G17" s="13"/>
      <c r="H17" s="12"/>
      <c r="I17" s="12"/>
      <c r="J17" s="12"/>
      <c r="K17" s="12"/>
      <c r="L17" s="12"/>
      <c r="M17" s="14"/>
      <c r="N17" s="12"/>
      <c r="O17" s="12"/>
      <c r="P17" s="12"/>
    </row>
    <row r="18" spans="1:16">
      <c r="A18" s="82" t="s">
        <v>29</v>
      </c>
      <c r="B18" s="82"/>
      <c r="C18" s="3" t="s">
        <v>23</v>
      </c>
      <c r="D18" s="12"/>
      <c r="E18" s="12"/>
      <c r="F18" s="12">
        <v>4</v>
      </c>
      <c r="G18" s="13"/>
      <c r="H18" s="12"/>
      <c r="I18" s="12"/>
      <c r="J18" s="12"/>
      <c r="K18" s="12"/>
      <c r="L18" s="12"/>
      <c r="M18" s="14"/>
      <c r="N18" s="12"/>
      <c r="O18" s="12">
        <v>32</v>
      </c>
      <c r="P18" s="12"/>
    </row>
    <row r="19" spans="1:16">
      <c r="A19" s="82" t="s">
        <v>30</v>
      </c>
      <c r="B19" s="82"/>
      <c r="C19" s="3" t="s">
        <v>23</v>
      </c>
      <c r="D19" s="12">
        <v>5</v>
      </c>
      <c r="E19" s="12"/>
      <c r="F19" s="12"/>
      <c r="G19" s="13"/>
      <c r="H19" s="12"/>
      <c r="I19" s="12">
        <v>0.2</v>
      </c>
      <c r="J19" s="12">
        <v>2.7</v>
      </c>
      <c r="K19" s="12"/>
      <c r="L19" s="12"/>
      <c r="M19" s="14"/>
      <c r="N19" s="12"/>
      <c r="O19" s="12"/>
      <c r="P19" s="12"/>
    </row>
    <row r="20" spans="1:16">
      <c r="A20" s="82" t="s">
        <v>31</v>
      </c>
      <c r="B20" s="82"/>
      <c r="C20" s="3" t="s">
        <v>23</v>
      </c>
      <c r="D20" s="12"/>
      <c r="E20" s="12"/>
      <c r="F20" s="12"/>
      <c r="G20" s="13">
        <v>2</v>
      </c>
      <c r="H20" s="12">
        <v>1.29</v>
      </c>
      <c r="I20" s="12"/>
      <c r="J20" s="12"/>
      <c r="K20" s="12"/>
      <c r="L20" s="12"/>
      <c r="M20" s="14"/>
      <c r="N20" s="12">
        <f>1.36+1.5+1.68</f>
        <v>4.54</v>
      </c>
      <c r="O20" s="12"/>
      <c r="P20" s="12"/>
    </row>
    <row r="21" spans="1:16">
      <c r="A21" s="82" t="s">
        <v>32</v>
      </c>
      <c r="B21" s="82"/>
      <c r="C21" s="3" t="s">
        <v>23</v>
      </c>
      <c r="D21" s="12"/>
      <c r="E21" s="12"/>
      <c r="F21" s="12"/>
      <c r="G21" s="13"/>
      <c r="H21" s="12"/>
      <c r="I21" s="12"/>
      <c r="J21" s="12"/>
      <c r="K21" s="12"/>
      <c r="L21" s="12"/>
      <c r="M21" s="14"/>
      <c r="N21" s="12"/>
      <c r="O21" s="12"/>
      <c r="P21" s="12"/>
    </row>
    <row r="22" spans="1:16">
      <c r="A22" s="82" t="s">
        <v>33</v>
      </c>
      <c r="B22" s="82"/>
      <c r="C22" s="3" t="s">
        <v>23</v>
      </c>
      <c r="D22" s="12">
        <v>102</v>
      </c>
      <c r="E22" s="12"/>
      <c r="F22" s="12"/>
      <c r="G22" s="13"/>
      <c r="H22" s="12"/>
      <c r="I22" s="12">
        <v>20</v>
      </c>
      <c r="J22" s="12"/>
      <c r="K22" s="12"/>
      <c r="L22" s="12"/>
      <c r="M22" s="14"/>
      <c r="N22" s="12"/>
      <c r="O22" s="12"/>
      <c r="P22" s="12"/>
    </row>
    <row r="23" spans="1:16">
      <c r="A23" s="82" t="s">
        <v>34</v>
      </c>
      <c r="B23" s="82"/>
      <c r="C23" s="3" t="s">
        <v>23</v>
      </c>
      <c r="D23" s="12"/>
      <c r="E23" s="12"/>
      <c r="F23" s="12"/>
      <c r="G23" s="13"/>
      <c r="H23" s="12"/>
      <c r="I23" s="12"/>
      <c r="J23" s="12"/>
      <c r="K23" s="12"/>
      <c r="L23" s="12"/>
      <c r="M23" s="14"/>
      <c r="N23" s="12"/>
      <c r="O23" s="12"/>
      <c r="P23" s="12"/>
    </row>
    <row r="24" spans="1:16">
      <c r="A24" s="82" t="s">
        <v>35</v>
      </c>
      <c r="B24" s="82"/>
      <c r="C24" s="3" t="s">
        <v>23</v>
      </c>
      <c r="D24" s="12"/>
      <c r="E24" s="12"/>
      <c r="F24" s="12"/>
      <c r="G24" s="13"/>
      <c r="H24" s="12"/>
      <c r="I24" s="12"/>
      <c r="J24" s="12"/>
      <c r="K24" s="12"/>
      <c r="L24" s="12"/>
      <c r="M24" s="14"/>
      <c r="N24" s="12"/>
      <c r="O24" s="12"/>
      <c r="P24" s="12"/>
    </row>
    <row r="25" spans="1:16">
      <c r="A25" s="82" t="s">
        <v>36</v>
      </c>
      <c r="B25" s="82"/>
      <c r="C25" s="3" t="s">
        <v>23</v>
      </c>
      <c r="D25" s="12"/>
      <c r="E25" s="12"/>
      <c r="F25" s="12"/>
      <c r="G25" s="13"/>
      <c r="H25" s="12"/>
      <c r="I25" s="12"/>
      <c r="J25" s="12"/>
      <c r="K25" s="12"/>
      <c r="L25" s="12"/>
      <c r="M25" s="14"/>
      <c r="N25" s="12"/>
      <c r="O25" s="12"/>
      <c r="P25" s="12"/>
    </row>
    <row r="26" spans="1:16">
      <c r="A26" s="82" t="s">
        <v>37</v>
      </c>
      <c r="B26" s="82"/>
      <c r="C26" s="3" t="s">
        <v>23</v>
      </c>
      <c r="D26" s="12"/>
      <c r="E26" s="12"/>
      <c r="F26" s="12"/>
      <c r="G26" s="13"/>
      <c r="H26" s="12"/>
      <c r="I26" s="12"/>
      <c r="J26" s="12"/>
      <c r="K26" s="12"/>
      <c r="L26" s="12"/>
      <c r="M26" s="14"/>
      <c r="N26" s="12"/>
      <c r="O26" s="12"/>
      <c r="P26" s="12"/>
    </row>
    <row r="27" spans="1:16">
      <c r="A27" s="82" t="s">
        <v>38</v>
      </c>
      <c r="B27" s="82"/>
      <c r="C27" s="3" t="s">
        <v>95</v>
      </c>
      <c r="D27" s="12"/>
      <c r="E27" s="12"/>
      <c r="F27" s="12"/>
      <c r="G27" s="13"/>
      <c r="H27" s="12"/>
      <c r="I27" s="12"/>
      <c r="J27" s="12"/>
      <c r="K27" s="12"/>
      <c r="L27" s="12"/>
      <c r="M27" s="14"/>
      <c r="N27" s="12">
        <v>2.17</v>
      </c>
      <c r="O27" s="12"/>
      <c r="P27" s="12"/>
    </row>
    <row r="28" spans="1:16">
      <c r="A28" s="82" t="s">
        <v>39</v>
      </c>
      <c r="B28" s="82"/>
      <c r="C28" s="3" t="s">
        <v>23</v>
      </c>
      <c r="D28" s="12"/>
      <c r="E28" s="12"/>
      <c r="F28" s="12"/>
      <c r="G28" s="13"/>
      <c r="H28" s="12">
        <v>6.39</v>
      </c>
      <c r="I28" s="12">
        <v>1</v>
      </c>
      <c r="J28" s="12"/>
      <c r="K28" s="12"/>
      <c r="L28" s="12"/>
      <c r="M28" s="14"/>
      <c r="N28" s="12">
        <f>45.37+1.5</f>
        <v>46.87</v>
      </c>
      <c r="O28" s="12"/>
      <c r="P28" s="12"/>
    </row>
    <row r="29" spans="1:16">
      <c r="A29" s="82" t="s">
        <v>40</v>
      </c>
      <c r="B29" s="82"/>
      <c r="C29" s="3" t="s">
        <v>23</v>
      </c>
      <c r="D29" s="15"/>
      <c r="E29" s="12"/>
      <c r="F29" s="12"/>
      <c r="G29" s="13"/>
      <c r="H29" s="12"/>
      <c r="I29" s="12"/>
      <c r="J29" s="12"/>
      <c r="K29" s="12"/>
      <c r="L29" s="12"/>
      <c r="M29" s="14"/>
      <c r="N29" s="12">
        <v>0.72</v>
      </c>
      <c r="O29" s="12"/>
      <c r="P29" s="12"/>
    </row>
    <row r="30" spans="1:16">
      <c r="A30" s="82" t="s">
        <v>41</v>
      </c>
      <c r="B30" s="82"/>
      <c r="C30" s="3" t="s">
        <v>23</v>
      </c>
      <c r="D30" s="12"/>
      <c r="E30" s="12"/>
      <c r="F30" s="12"/>
      <c r="G30" s="13"/>
      <c r="H30" s="12"/>
      <c r="I30" s="12"/>
      <c r="J30" s="12">
        <v>69</v>
      </c>
      <c r="K30" s="12"/>
      <c r="L30" s="12"/>
      <c r="M30" s="14"/>
      <c r="N30" s="12"/>
      <c r="O30" s="12"/>
      <c r="P30" s="12"/>
    </row>
    <row r="31" spans="1:16">
      <c r="A31" s="82" t="s">
        <v>42</v>
      </c>
      <c r="B31" s="82"/>
      <c r="C31" s="3" t="s">
        <v>23</v>
      </c>
      <c r="D31" s="12"/>
      <c r="E31" s="12"/>
      <c r="F31" s="12"/>
      <c r="G31" s="13"/>
      <c r="H31" s="12"/>
      <c r="I31" s="12"/>
      <c r="J31" s="12"/>
      <c r="K31" s="12"/>
      <c r="L31" s="12"/>
      <c r="M31" s="14"/>
      <c r="N31" s="12"/>
      <c r="O31" s="12"/>
      <c r="P31" s="12"/>
    </row>
    <row r="32" spans="1:16">
      <c r="A32" s="82" t="s">
        <v>43</v>
      </c>
      <c r="B32" s="82"/>
      <c r="C32" s="3" t="s">
        <v>23</v>
      </c>
      <c r="D32" s="12">
        <v>15</v>
      </c>
      <c r="E32" s="12"/>
      <c r="F32" s="12"/>
      <c r="G32" s="13"/>
      <c r="H32" s="12">
        <v>8.99</v>
      </c>
      <c r="I32" s="12"/>
      <c r="J32" s="12"/>
      <c r="K32" s="12"/>
      <c r="L32" s="12"/>
      <c r="M32" s="14"/>
      <c r="N32" s="12"/>
      <c r="O32" s="12"/>
      <c r="P32" s="12"/>
    </row>
    <row r="33" spans="1:16">
      <c r="A33" s="82" t="s">
        <v>44</v>
      </c>
      <c r="B33" s="82"/>
      <c r="C33" s="3" t="s">
        <v>23</v>
      </c>
      <c r="D33" s="12"/>
      <c r="E33" s="12"/>
      <c r="F33" s="12"/>
      <c r="G33" s="13"/>
      <c r="H33" s="12"/>
      <c r="I33" s="12"/>
      <c r="J33" s="12"/>
      <c r="K33" s="12"/>
      <c r="L33" s="12"/>
      <c r="M33" s="14"/>
      <c r="N33" s="12"/>
      <c r="O33" s="12"/>
      <c r="P33" s="12"/>
    </row>
    <row r="34" spans="1:16">
      <c r="A34" s="82" t="s">
        <v>45</v>
      </c>
      <c r="B34" s="82"/>
      <c r="C34" s="3" t="s">
        <v>23</v>
      </c>
      <c r="D34" s="12">
        <v>11</v>
      </c>
      <c r="E34" s="12"/>
      <c r="F34" s="12"/>
      <c r="G34" s="13"/>
      <c r="H34" s="12"/>
      <c r="I34" s="12"/>
      <c r="J34" s="12"/>
      <c r="K34" s="12"/>
      <c r="L34" s="12"/>
      <c r="M34" s="14"/>
      <c r="N34" s="12"/>
      <c r="O34" s="12"/>
      <c r="P34" s="12"/>
    </row>
    <row r="35" spans="1:16">
      <c r="A35" s="82" t="s">
        <v>123</v>
      </c>
      <c r="B35" s="82"/>
      <c r="C35" s="3" t="s">
        <v>23</v>
      </c>
      <c r="D35" s="12"/>
      <c r="E35" s="12"/>
      <c r="F35" s="12"/>
      <c r="G35" s="13"/>
      <c r="H35" s="12"/>
      <c r="I35" s="12"/>
      <c r="J35" s="12"/>
      <c r="K35" s="12"/>
      <c r="L35" s="12"/>
      <c r="M35" s="14"/>
      <c r="N35" s="12"/>
      <c r="O35" s="12"/>
      <c r="P35" s="12"/>
    </row>
    <row r="36" spans="1:16">
      <c r="A36" s="82" t="s">
        <v>47</v>
      </c>
      <c r="B36" s="82"/>
      <c r="C36" s="3" t="s">
        <v>23</v>
      </c>
      <c r="D36" s="12"/>
      <c r="E36" s="12"/>
      <c r="F36" s="12"/>
      <c r="G36" s="13"/>
      <c r="H36" s="12"/>
      <c r="I36" s="12"/>
      <c r="J36" s="12"/>
      <c r="K36" s="12"/>
      <c r="L36" s="12"/>
      <c r="M36" s="14"/>
      <c r="N36" s="12"/>
      <c r="O36" s="12"/>
      <c r="P36" s="12"/>
    </row>
    <row r="37" spans="1:16">
      <c r="A37" s="82" t="s">
        <v>48</v>
      </c>
      <c r="B37" s="82"/>
      <c r="C37" s="3" t="s">
        <v>23</v>
      </c>
      <c r="D37" s="12"/>
      <c r="E37" s="12"/>
      <c r="F37" s="12"/>
      <c r="G37" s="13">
        <v>8</v>
      </c>
      <c r="H37" s="12"/>
      <c r="I37" s="12"/>
      <c r="J37" s="12"/>
      <c r="K37" s="12"/>
      <c r="L37" s="12"/>
      <c r="M37" s="14"/>
      <c r="N37" s="12"/>
      <c r="O37" s="12"/>
      <c r="P37" s="12"/>
    </row>
    <row r="38" spans="1:16">
      <c r="A38" s="82" t="s">
        <v>49</v>
      </c>
      <c r="B38" s="82"/>
      <c r="C38" s="3" t="s">
        <v>23</v>
      </c>
      <c r="D38" s="12"/>
      <c r="E38" s="12"/>
      <c r="F38" s="12"/>
      <c r="G38" s="13"/>
      <c r="H38" s="12"/>
      <c r="I38" s="12"/>
      <c r="J38" s="12"/>
      <c r="K38" s="12"/>
      <c r="L38" s="12"/>
      <c r="M38" s="14"/>
      <c r="N38" s="12"/>
      <c r="O38" s="12"/>
      <c r="P38" s="12"/>
    </row>
    <row r="39" spans="1:16">
      <c r="A39" s="82" t="s">
        <v>50</v>
      </c>
      <c r="B39" s="82"/>
      <c r="C39" s="3" t="s">
        <v>23</v>
      </c>
      <c r="D39" s="12">
        <v>4</v>
      </c>
      <c r="E39" s="12"/>
      <c r="F39" s="12">
        <v>7</v>
      </c>
      <c r="G39" s="13"/>
      <c r="H39" s="12"/>
      <c r="I39" s="12"/>
      <c r="J39" s="12"/>
      <c r="K39" s="12">
        <v>7</v>
      </c>
      <c r="L39" s="12"/>
      <c r="M39" s="14"/>
      <c r="N39" s="12">
        <v>3.15</v>
      </c>
      <c r="O39" s="12">
        <v>7</v>
      </c>
      <c r="P39" s="12"/>
    </row>
    <row r="40" spans="1:16">
      <c r="A40" s="82" t="s">
        <v>103</v>
      </c>
      <c r="B40" s="82"/>
      <c r="C40" s="3" t="s">
        <v>23</v>
      </c>
      <c r="D40" s="12"/>
      <c r="E40" s="12"/>
      <c r="F40" s="12"/>
      <c r="G40" s="13"/>
      <c r="H40" s="12"/>
      <c r="I40" s="12"/>
      <c r="J40" s="12"/>
      <c r="K40" s="12"/>
      <c r="L40" s="12"/>
      <c r="M40" s="14"/>
      <c r="N40" s="12"/>
      <c r="O40" s="12"/>
      <c r="P40" s="12"/>
    </row>
    <row r="41" spans="1:16">
      <c r="A41" s="82" t="s">
        <v>124</v>
      </c>
      <c r="B41" s="82"/>
      <c r="C41" s="3" t="s">
        <v>23</v>
      </c>
      <c r="D41" s="12"/>
      <c r="E41" s="12">
        <v>32</v>
      </c>
      <c r="F41" s="12"/>
      <c r="G41" s="13"/>
      <c r="H41" s="12"/>
      <c r="I41" s="12"/>
      <c r="J41" s="12"/>
      <c r="K41" s="12"/>
      <c r="L41" s="12"/>
      <c r="M41" s="14"/>
      <c r="N41" s="12"/>
      <c r="O41" s="12"/>
      <c r="P41" s="12"/>
    </row>
    <row r="42" spans="1:16">
      <c r="A42" s="82" t="s">
        <v>53</v>
      </c>
      <c r="B42" s="82"/>
      <c r="C42" s="3" t="s">
        <v>23</v>
      </c>
      <c r="D42" s="12"/>
      <c r="E42" s="12"/>
      <c r="F42" s="12"/>
      <c r="G42" s="13"/>
      <c r="H42" s="12"/>
      <c r="I42" s="12"/>
      <c r="J42" s="12"/>
      <c r="K42" s="12"/>
      <c r="L42" s="12"/>
      <c r="M42" s="14"/>
      <c r="N42" s="12"/>
      <c r="O42" s="12"/>
      <c r="P42" s="12"/>
    </row>
    <row r="43" spans="1:16">
      <c r="A43" s="82" t="s">
        <v>54</v>
      </c>
      <c r="B43" s="82"/>
      <c r="C43" s="3" t="s">
        <v>23</v>
      </c>
      <c r="D43" s="12"/>
      <c r="E43" s="12"/>
      <c r="F43" s="12"/>
      <c r="G43" s="13"/>
      <c r="H43" s="12"/>
      <c r="I43" s="12"/>
      <c r="J43" s="12"/>
      <c r="K43" s="12"/>
      <c r="L43" s="12"/>
      <c r="M43" s="14"/>
      <c r="N43" s="12"/>
      <c r="O43" s="12"/>
      <c r="P43" s="12"/>
    </row>
    <row r="44" spans="1:16">
      <c r="A44" s="82" t="s">
        <v>101</v>
      </c>
      <c r="B44" s="82"/>
      <c r="C44" s="3" t="s">
        <v>23</v>
      </c>
      <c r="D44" s="12"/>
      <c r="E44" s="12"/>
      <c r="F44" s="12"/>
      <c r="G44" s="13"/>
      <c r="H44" s="12"/>
      <c r="I44" s="12"/>
      <c r="J44" s="12"/>
      <c r="K44" s="12"/>
      <c r="L44" s="12"/>
      <c r="M44" s="14"/>
      <c r="N44" s="12"/>
      <c r="O44" s="12"/>
      <c r="P44" s="12"/>
    </row>
    <row r="45" spans="1:16">
      <c r="A45" s="82" t="s">
        <v>55</v>
      </c>
      <c r="B45" s="82"/>
      <c r="C45" s="3" t="s">
        <v>23</v>
      </c>
      <c r="D45" s="12"/>
      <c r="E45" s="12"/>
      <c r="F45" s="12"/>
      <c r="G45" s="13"/>
      <c r="H45" s="12"/>
      <c r="I45" s="12"/>
      <c r="J45" s="12"/>
      <c r="K45" s="12">
        <v>25</v>
      </c>
      <c r="L45" s="12"/>
      <c r="M45" s="14"/>
      <c r="N45" s="12"/>
      <c r="O45" s="12"/>
      <c r="P45" s="12"/>
    </row>
    <row r="46" spans="1:16">
      <c r="A46" s="82" t="s">
        <v>96</v>
      </c>
      <c r="B46" s="82"/>
      <c r="C46" s="3" t="s">
        <v>23</v>
      </c>
      <c r="D46" s="12"/>
      <c r="E46" s="12"/>
      <c r="F46" s="12"/>
      <c r="G46" s="13"/>
      <c r="H46" s="12"/>
      <c r="I46" s="12"/>
      <c r="J46" s="12"/>
      <c r="K46" s="12"/>
      <c r="L46" s="12"/>
      <c r="M46" s="14"/>
      <c r="N46" s="12"/>
      <c r="O46" s="12"/>
      <c r="P46" s="12"/>
    </row>
    <row r="47" spans="1:16">
      <c r="A47" s="82" t="s">
        <v>56</v>
      </c>
      <c r="B47" s="82"/>
      <c r="C47" s="3" t="s">
        <v>23</v>
      </c>
      <c r="D47" s="12"/>
      <c r="E47" s="12"/>
      <c r="F47" s="12"/>
      <c r="G47" s="13"/>
      <c r="H47" s="12"/>
      <c r="I47" s="12"/>
      <c r="J47" s="12"/>
      <c r="K47" s="12"/>
      <c r="L47" s="12"/>
      <c r="M47" s="14"/>
      <c r="N47" s="12"/>
      <c r="O47" s="12"/>
      <c r="P47" s="12"/>
    </row>
    <row r="48" spans="1:16">
      <c r="A48" s="82" t="s">
        <v>57</v>
      </c>
      <c r="B48" s="82"/>
      <c r="C48" s="3" t="s">
        <v>23</v>
      </c>
      <c r="D48" s="12"/>
      <c r="E48" s="12"/>
      <c r="F48" s="12"/>
      <c r="G48" s="13"/>
      <c r="H48" s="12"/>
      <c r="I48" s="12"/>
      <c r="J48" s="12"/>
      <c r="K48" s="12"/>
      <c r="L48" s="12"/>
      <c r="M48" s="14"/>
      <c r="N48" s="12"/>
      <c r="O48" s="12"/>
      <c r="P48" s="12"/>
    </row>
    <row r="49" spans="1:16">
      <c r="A49" s="82" t="s">
        <v>58</v>
      </c>
      <c r="B49" s="82"/>
      <c r="C49" s="3" t="s">
        <v>23</v>
      </c>
      <c r="D49" s="12"/>
      <c r="E49" s="12"/>
      <c r="F49" s="12"/>
      <c r="G49" s="13"/>
      <c r="H49" s="12"/>
      <c r="I49" s="12"/>
      <c r="J49" s="12"/>
      <c r="K49" s="12"/>
      <c r="L49" s="12"/>
      <c r="M49" s="14"/>
      <c r="N49" s="12"/>
      <c r="O49" s="12"/>
      <c r="P49" s="12"/>
    </row>
    <row r="50" spans="1:16">
      <c r="A50" s="82" t="s">
        <v>59</v>
      </c>
      <c r="B50" s="82"/>
      <c r="C50" s="3" t="s">
        <v>23</v>
      </c>
      <c r="D50" s="12"/>
      <c r="E50" s="12"/>
      <c r="F50" s="12"/>
      <c r="G50" s="13"/>
      <c r="H50" s="12"/>
      <c r="I50" s="12"/>
      <c r="J50" s="12"/>
      <c r="K50" s="12"/>
      <c r="L50" s="12"/>
      <c r="M50" s="14"/>
      <c r="N50" s="12"/>
      <c r="O50" s="12"/>
      <c r="P50" s="12"/>
    </row>
    <row r="51" spans="1:16">
      <c r="A51" s="82" t="s">
        <v>60</v>
      </c>
      <c r="B51" s="82"/>
      <c r="C51" s="3" t="s">
        <v>23</v>
      </c>
      <c r="D51" s="12"/>
      <c r="E51" s="12"/>
      <c r="F51" s="12"/>
      <c r="G51" s="28">
        <v>100</v>
      </c>
      <c r="H51" s="12"/>
      <c r="I51" s="12"/>
      <c r="J51" s="12"/>
      <c r="K51" s="12"/>
      <c r="L51" s="12"/>
      <c r="M51" s="14"/>
      <c r="N51" s="29">
        <v>63.48</v>
      </c>
      <c r="O51" s="26"/>
      <c r="P51" s="12"/>
    </row>
    <row r="52" spans="1:16">
      <c r="A52" s="82" t="s">
        <v>309</v>
      </c>
      <c r="B52" s="82"/>
      <c r="C52" s="3" t="s">
        <v>23</v>
      </c>
      <c r="D52" s="12"/>
      <c r="E52" s="12"/>
      <c r="F52" s="12"/>
      <c r="G52" s="13"/>
      <c r="H52" s="12"/>
      <c r="I52" s="12"/>
      <c r="J52" s="12"/>
      <c r="K52" s="12"/>
      <c r="L52" s="12"/>
      <c r="M52" s="14"/>
      <c r="N52" s="12"/>
      <c r="O52" s="12"/>
      <c r="P52" s="12"/>
    </row>
    <row r="53" spans="1:16">
      <c r="A53" s="82" t="s">
        <v>62</v>
      </c>
      <c r="B53" s="82"/>
      <c r="C53" s="3" t="s">
        <v>23</v>
      </c>
      <c r="D53" s="12"/>
      <c r="E53" s="12"/>
      <c r="F53" s="12"/>
      <c r="G53" s="13">
        <f>1.68+9.6</f>
        <v>11.28</v>
      </c>
      <c r="H53" s="12">
        <v>31.47</v>
      </c>
      <c r="I53" s="12"/>
      <c r="J53" s="12"/>
      <c r="K53" s="12"/>
      <c r="L53" s="12"/>
      <c r="M53" s="14"/>
      <c r="N53" s="12">
        <v>13.02</v>
      </c>
      <c r="O53" s="12"/>
      <c r="P53" s="12"/>
    </row>
    <row r="54" spans="1:16">
      <c r="A54" s="82" t="s">
        <v>63</v>
      </c>
      <c r="B54" s="82"/>
      <c r="C54" s="3" t="s">
        <v>23</v>
      </c>
      <c r="D54" s="12"/>
      <c r="E54" s="12"/>
      <c r="F54" s="12"/>
      <c r="G54" s="13">
        <f>1.94+10.67</f>
        <v>12.61</v>
      </c>
      <c r="H54" s="12"/>
      <c r="I54" s="12"/>
      <c r="J54" s="12"/>
      <c r="K54" s="12"/>
      <c r="L54" s="12"/>
      <c r="M54" s="14"/>
      <c r="N54" s="12"/>
      <c r="O54" s="12"/>
      <c r="P54" s="12"/>
    </row>
    <row r="55" spans="1:16">
      <c r="A55" s="82" t="s">
        <v>64</v>
      </c>
      <c r="B55" s="82"/>
      <c r="C55" s="3" t="s">
        <v>23</v>
      </c>
      <c r="D55" s="12"/>
      <c r="E55" s="12"/>
      <c r="F55" s="12"/>
      <c r="G55" s="13"/>
      <c r="H55" s="12"/>
      <c r="I55" s="12"/>
      <c r="J55" s="12"/>
      <c r="K55" s="12"/>
      <c r="L55" s="12"/>
      <c r="M55" s="14"/>
      <c r="N55" s="12"/>
      <c r="O55" s="12"/>
      <c r="P55" s="12"/>
    </row>
    <row r="56" spans="1:16">
      <c r="A56" s="82" t="s">
        <v>82</v>
      </c>
      <c r="B56" s="82"/>
      <c r="C56" s="3" t="s">
        <v>23</v>
      </c>
      <c r="D56" s="12"/>
      <c r="E56" s="12"/>
      <c r="F56" s="12"/>
      <c r="G56" s="13"/>
      <c r="H56" s="12"/>
      <c r="I56" s="12"/>
      <c r="J56" s="12"/>
      <c r="K56" s="12"/>
      <c r="L56" s="12"/>
      <c r="M56" s="14"/>
      <c r="N56" s="12"/>
      <c r="O56" s="12"/>
      <c r="P56" s="12"/>
    </row>
    <row r="57" spans="1:16">
      <c r="A57" s="80" t="s">
        <v>125</v>
      </c>
      <c r="B57" s="81"/>
      <c r="C57" s="3" t="s">
        <v>23</v>
      </c>
      <c r="D57" s="12"/>
      <c r="E57" s="12"/>
      <c r="F57" s="12"/>
      <c r="G57" s="13"/>
      <c r="H57" s="12"/>
      <c r="I57" s="12"/>
      <c r="J57" s="12"/>
      <c r="K57" s="12"/>
      <c r="L57" s="12"/>
      <c r="M57" s="14"/>
      <c r="N57" s="12"/>
      <c r="O57" s="12"/>
      <c r="P57" s="12"/>
    </row>
    <row r="58" spans="1:16">
      <c r="A58" s="80" t="s">
        <v>137</v>
      </c>
      <c r="B58" s="81"/>
      <c r="C58" s="3" t="s">
        <v>23</v>
      </c>
      <c r="D58" s="12"/>
      <c r="E58" s="12"/>
      <c r="F58" s="12"/>
      <c r="G58" s="13"/>
      <c r="H58" s="12"/>
      <c r="I58" s="12"/>
      <c r="J58" s="12"/>
      <c r="K58" s="12"/>
      <c r="L58" s="12"/>
      <c r="M58" s="14"/>
      <c r="N58" s="12"/>
      <c r="O58" s="12"/>
      <c r="P58" s="12"/>
    </row>
    <row r="59" spans="1:16">
      <c r="A59" s="82" t="s">
        <v>65</v>
      </c>
      <c r="B59" s="82"/>
      <c r="C59" s="3" t="s">
        <v>23</v>
      </c>
      <c r="D59" s="12"/>
      <c r="E59" s="12"/>
      <c r="F59" s="12"/>
      <c r="G59" s="13"/>
      <c r="H59" s="12"/>
      <c r="I59" s="12"/>
      <c r="J59" s="12"/>
      <c r="K59" s="12"/>
      <c r="L59" s="12"/>
      <c r="M59" s="14"/>
      <c r="N59" s="12"/>
      <c r="O59" s="12"/>
      <c r="P59" s="12"/>
    </row>
    <row r="60" spans="1:16">
      <c r="A60" s="82" t="s">
        <v>214</v>
      </c>
      <c r="B60" s="82"/>
      <c r="C60" s="3" t="s">
        <v>23</v>
      </c>
      <c r="D60" s="12"/>
      <c r="E60" s="12"/>
      <c r="F60" s="12"/>
      <c r="G60" s="13"/>
      <c r="H60" s="12"/>
      <c r="I60" s="12"/>
      <c r="J60" s="12"/>
      <c r="K60" s="12"/>
      <c r="L60" s="12">
        <v>30</v>
      </c>
      <c r="M60" s="14"/>
      <c r="N60" s="12"/>
      <c r="O60" s="12"/>
      <c r="P60" s="12"/>
    </row>
    <row r="61" spans="1:16">
      <c r="A61" s="82" t="s">
        <v>67</v>
      </c>
      <c r="B61" s="82"/>
      <c r="C61" s="3" t="s">
        <v>23</v>
      </c>
      <c r="D61" s="12"/>
      <c r="E61" s="12"/>
      <c r="F61" s="12"/>
      <c r="G61" s="13"/>
      <c r="H61" s="12"/>
      <c r="I61" s="12"/>
      <c r="J61" s="12"/>
      <c r="K61" s="12"/>
      <c r="L61" s="12"/>
      <c r="M61" s="14">
        <v>30</v>
      </c>
      <c r="N61" s="12"/>
      <c r="O61" s="12"/>
      <c r="P61" s="12"/>
    </row>
    <row r="62" spans="1:16">
      <c r="A62" s="82" t="s">
        <v>68</v>
      </c>
      <c r="B62" s="82"/>
      <c r="C62" s="3" t="s">
        <v>23</v>
      </c>
      <c r="D62" s="12"/>
      <c r="E62" s="12"/>
      <c r="F62" s="12"/>
      <c r="G62" s="13"/>
      <c r="H62" s="12"/>
      <c r="I62" s="12"/>
      <c r="J62" s="12"/>
      <c r="K62" s="12"/>
      <c r="L62" s="12"/>
      <c r="M62" s="14"/>
      <c r="N62" s="12"/>
      <c r="O62" s="12"/>
      <c r="P62" s="12"/>
    </row>
    <row r="63" spans="1:16">
      <c r="A63" s="82" t="s">
        <v>97</v>
      </c>
      <c r="B63" s="82"/>
      <c r="C63" s="3" t="s">
        <v>23</v>
      </c>
      <c r="D63" s="12"/>
      <c r="E63" s="12"/>
      <c r="F63" s="12"/>
      <c r="G63" s="13"/>
      <c r="H63" s="12"/>
      <c r="I63" s="12"/>
      <c r="J63" s="12"/>
      <c r="K63" s="12"/>
      <c r="L63" s="12"/>
      <c r="M63" s="14"/>
      <c r="N63" s="12"/>
      <c r="O63" s="12"/>
      <c r="P63" s="12"/>
    </row>
    <row r="64" spans="1:16">
      <c r="A64" s="82" t="s">
        <v>69</v>
      </c>
      <c r="B64" s="82"/>
      <c r="C64" s="3" t="s">
        <v>23</v>
      </c>
      <c r="D64" s="12"/>
      <c r="E64" s="12"/>
      <c r="F64" s="12"/>
      <c r="G64" s="13"/>
      <c r="H64" s="12"/>
      <c r="I64" s="12"/>
      <c r="J64" s="12"/>
      <c r="K64" s="12"/>
      <c r="L64" s="12"/>
      <c r="M64" s="14"/>
      <c r="N64" s="12"/>
      <c r="O64" s="12"/>
      <c r="P64" s="12"/>
    </row>
    <row r="65" spans="1:16">
      <c r="A65" s="82" t="s">
        <v>70</v>
      </c>
      <c r="B65" s="82"/>
      <c r="C65" s="3" t="s">
        <v>23</v>
      </c>
      <c r="D65" s="12"/>
      <c r="E65" s="12"/>
      <c r="F65" s="12">
        <v>1</v>
      </c>
      <c r="G65" s="13"/>
      <c r="H65" s="12"/>
      <c r="I65" s="12"/>
      <c r="J65" s="12"/>
      <c r="K65" s="12"/>
      <c r="L65" s="12"/>
      <c r="M65" s="14"/>
      <c r="N65" s="12"/>
      <c r="O65" s="12"/>
      <c r="P65" s="12"/>
    </row>
    <row r="66" spans="1:16">
      <c r="A66" s="82" t="s">
        <v>71</v>
      </c>
      <c r="B66" s="82"/>
      <c r="C66" s="3" t="s">
        <v>23</v>
      </c>
      <c r="D66" s="12"/>
      <c r="E66" s="12"/>
      <c r="F66" s="12"/>
      <c r="G66" s="13"/>
      <c r="H66" s="12"/>
      <c r="I66" s="12"/>
      <c r="J66" s="12"/>
      <c r="K66" s="12"/>
      <c r="L66" s="12"/>
      <c r="M66" s="14"/>
      <c r="N66" s="12"/>
      <c r="O66" s="12"/>
      <c r="P66" s="12"/>
    </row>
    <row r="67" spans="1:16">
      <c r="A67" s="82" t="s">
        <v>72</v>
      </c>
      <c r="B67" s="82"/>
      <c r="C67" s="3" t="s">
        <v>23</v>
      </c>
      <c r="D67" s="12"/>
      <c r="E67" s="12"/>
      <c r="F67" s="12"/>
      <c r="G67" s="13"/>
      <c r="H67" s="12"/>
      <c r="I67" s="12"/>
      <c r="J67" s="12"/>
      <c r="K67" s="12"/>
      <c r="L67" s="12"/>
      <c r="M67" s="14"/>
      <c r="N67" s="12"/>
      <c r="O67" s="12"/>
      <c r="P67" s="12"/>
    </row>
    <row r="68" spans="1:16">
      <c r="A68" s="82" t="s">
        <v>73</v>
      </c>
      <c r="B68" s="82"/>
      <c r="C68" s="3" t="s">
        <v>23</v>
      </c>
      <c r="D68" s="12"/>
      <c r="E68" s="12"/>
      <c r="F68" s="12"/>
      <c r="G68" s="13"/>
      <c r="H68" s="12"/>
      <c r="I68" s="12"/>
      <c r="J68" s="12"/>
      <c r="K68" s="12"/>
      <c r="L68" s="12"/>
      <c r="M68" s="14"/>
      <c r="N68" s="12"/>
      <c r="O68" s="12"/>
      <c r="P68" s="12"/>
    </row>
    <row r="69" spans="1:16">
      <c r="A69" s="82" t="s">
        <v>74</v>
      </c>
      <c r="B69" s="82"/>
      <c r="C69" s="3" t="s">
        <v>23</v>
      </c>
      <c r="D69" s="12"/>
      <c r="E69" s="12"/>
      <c r="F69" s="12"/>
      <c r="G69" s="13"/>
      <c r="H69" s="12"/>
      <c r="I69" s="12"/>
      <c r="J69" s="12"/>
      <c r="K69" s="12"/>
      <c r="L69" s="12"/>
      <c r="M69" s="14"/>
      <c r="N69" s="12">
        <v>0.72</v>
      </c>
      <c r="O69" s="12"/>
      <c r="P69" s="12"/>
    </row>
    <row r="70" spans="1:16">
      <c r="A70" s="82" t="s">
        <v>75</v>
      </c>
      <c r="B70" s="82"/>
      <c r="C70" s="3" t="s">
        <v>23</v>
      </c>
      <c r="D70" s="12"/>
      <c r="E70" s="12"/>
      <c r="F70" s="12"/>
      <c r="G70" s="13"/>
      <c r="H70" s="12"/>
      <c r="I70" s="12"/>
      <c r="J70" s="12"/>
      <c r="K70" s="12"/>
      <c r="L70" s="12"/>
      <c r="M70" s="14"/>
      <c r="N70" s="12"/>
      <c r="O70" s="12"/>
      <c r="P70" s="12"/>
    </row>
    <row r="71" spans="1:16">
      <c r="A71" s="82" t="s">
        <v>76</v>
      </c>
      <c r="B71" s="82"/>
      <c r="C71" s="3" t="s">
        <v>23</v>
      </c>
      <c r="D71" s="12"/>
      <c r="E71" s="12"/>
      <c r="F71" s="12"/>
      <c r="G71" s="13"/>
      <c r="H71" s="12"/>
      <c r="I71" s="12"/>
      <c r="J71" s="12"/>
      <c r="K71" s="12"/>
      <c r="L71" s="12"/>
      <c r="M71" s="14"/>
      <c r="N71" s="12"/>
      <c r="O71" s="12"/>
      <c r="P71" s="12"/>
    </row>
    <row r="72" spans="1:16">
      <c r="A72" s="82" t="s">
        <v>77</v>
      </c>
      <c r="B72" s="82"/>
      <c r="C72" s="3" t="s">
        <v>23</v>
      </c>
      <c r="D72" s="12"/>
      <c r="E72" s="12"/>
      <c r="F72" s="12"/>
      <c r="G72" s="13"/>
      <c r="H72" s="12"/>
      <c r="I72" s="12"/>
      <c r="J72" s="12"/>
      <c r="K72" s="12"/>
      <c r="L72" s="12"/>
      <c r="M72" s="14"/>
      <c r="N72" s="12"/>
      <c r="O72" s="12"/>
      <c r="P72" s="12"/>
    </row>
    <row r="73" spans="1:16">
      <c r="A73" s="82" t="s">
        <v>83</v>
      </c>
      <c r="B73" s="82"/>
      <c r="C73" s="3" t="s">
        <v>23</v>
      </c>
      <c r="D73" s="12"/>
      <c r="E73" s="12"/>
      <c r="F73" s="12"/>
      <c r="G73" s="13"/>
      <c r="H73" s="12"/>
      <c r="I73" s="12"/>
      <c r="J73" s="12"/>
      <c r="K73" s="12"/>
      <c r="L73" s="12"/>
      <c r="M73" s="14"/>
      <c r="N73" s="12"/>
      <c r="O73" s="12"/>
      <c r="P73" s="12"/>
    </row>
    <row r="74" spans="1:16">
      <c r="A74" s="82" t="s">
        <v>78</v>
      </c>
      <c r="B74" s="82"/>
      <c r="C74" s="3" t="s">
        <v>23</v>
      </c>
      <c r="D74" s="12"/>
      <c r="E74" s="12"/>
      <c r="F74" s="12"/>
      <c r="G74" s="13"/>
      <c r="H74" s="12"/>
      <c r="I74" s="12"/>
      <c r="J74" s="12"/>
      <c r="K74" s="12"/>
      <c r="L74" s="12"/>
      <c r="M74" s="14"/>
      <c r="N74" s="12"/>
      <c r="O74" s="12"/>
      <c r="P74" s="12"/>
    </row>
    <row r="75" spans="1:16">
      <c r="A75" s="84" t="s">
        <v>151</v>
      </c>
      <c r="B75" s="85"/>
      <c r="C75" s="3" t="s">
        <v>23</v>
      </c>
      <c r="D75" s="12"/>
      <c r="E75" s="12">
        <v>70</v>
      </c>
      <c r="F75" s="12"/>
      <c r="G75" s="13"/>
      <c r="H75" s="12"/>
      <c r="I75" s="12"/>
      <c r="J75" s="12"/>
      <c r="K75" s="12"/>
      <c r="L75" s="12"/>
      <c r="M75" s="14"/>
      <c r="N75" s="12"/>
      <c r="O75" s="12"/>
      <c r="P75" s="12"/>
    </row>
    <row r="76" spans="1:16">
      <c r="A76" s="83" t="s">
        <v>149</v>
      </c>
      <c r="B76" s="83"/>
      <c r="C76" s="3" t="s">
        <v>23</v>
      </c>
      <c r="D76" s="12"/>
      <c r="E76" s="12"/>
      <c r="F76" s="12"/>
      <c r="G76" s="13"/>
      <c r="H76" s="12"/>
      <c r="I76" s="12"/>
      <c r="J76" s="12"/>
      <c r="K76" s="12"/>
      <c r="L76" s="12"/>
      <c r="M76" s="14"/>
      <c r="N76" s="12"/>
      <c r="O76" s="12"/>
      <c r="P76" s="12"/>
    </row>
    <row r="77" spans="1:16">
      <c r="B77" t="s">
        <v>84</v>
      </c>
      <c r="H77" t="s">
        <v>85</v>
      </c>
      <c r="I77"/>
      <c r="J77"/>
    </row>
    <row r="79" spans="1:16">
      <c r="B79" t="s">
        <v>86</v>
      </c>
      <c r="H79" t="s">
        <v>85</v>
      </c>
      <c r="I79"/>
      <c r="J79"/>
    </row>
  </sheetData>
  <mergeCells count="70">
    <mergeCell ref="A11:B11"/>
    <mergeCell ref="C11:N11"/>
    <mergeCell ref="A12:B12"/>
    <mergeCell ref="D12:F12"/>
    <mergeCell ref="G12:M12"/>
    <mergeCell ref="N12:O12"/>
    <mergeCell ref="A21:B21"/>
    <mergeCell ref="A13:B13"/>
    <mergeCell ref="A14:B14"/>
    <mergeCell ref="A15:B15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4:B44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76:B76"/>
    <mergeCell ref="A70:B70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5:B75"/>
    <mergeCell ref="A57:B57"/>
    <mergeCell ref="A71:B71"/>
    <mergeCell ref="A72:B72"/>
    <mergeCell ref="A73:B73"/>
    <mergeCell ref="A74:B74"/>
    <mergeCell ref="A58:B58"/>
  </mergeCells>
  <pageMargins left="0.19645669291338586" right="0.19645669291338586" top="0.24" bottom="0.22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O83"/>
  <sheetViews>
    <sheetView topLeftCell="A30" workbookViewId="0">
      <selection activeCell="N25" sqref="N25"/>
    </sheetView>
  </sheetViews>
  <sheetFormatPr defaultRowHeight="14.25"/>
  <cols>
    <col min="1" max="1" width="10.75" customWidth="1"/>
    <col min="2" max="2" width="13.625" customWidth="1"/>
    <col min="3" max="3" width="4.375" customWidth="1"/>
    <col min="4" max="4" width="8.625" style="2" customWidth="1"/>
    <col min="5" max="5" width="9.375" style="2" customWidth="1"/>
    <col min="6" max="7" width="9.125" style="2" customWidth="1"/>
    <col min="8" max="8" width="10.5" style="2" customWidth="1"/>
    <col min="9" max="9" width="9.625" style="2" customWidth="1"/>
    <col min="10" max="10" width="10.625" style="2" customWidth="1"/>
    <col min="11" max="11" width="7.625" style="2" customWidth="1"/>
    <col min="12" max="13" width="10.625" style="2" customWidth="1"/>
    <col min="14" max="14" width="12.125" style="2" customWidth="1"/>
    <col min="15" max="15" width="10.625" style="2" customWidth="1"/>
  </cols>
  <sheetData>
    <row r="1" spans="1:15">
      <c r="A1" s="1" t="s">
        <v>0</v>
      </c>
      <c r="B1" t="s">
        <v>1</v>
      </c>
      <c r="E1" t="s">
        <v>133</v>
      </c>
      <c r="I1" t="s">
        <v>2</v>
      </c>
    </row>
    <row r="2" spans="1:15">
      <c r="A2" t="s">
        <v>4</v>
      </c>
      <c r="B2" t="s">
        <v>5</v>
      </c>
      <c r="I2" t="s">
        <v>6</v>
      </c>
    </row>
    <row r="3" spans="1:15">
      <c r="A3" s="3" t="s">
        <v>7</v>
      </c>
      <c r="B3" s="3"/>
      <c r="I3" t="s">
        <v>8</v>
      </c>
    </row>
    <row r="4" spans="1:15">
      <c r="A4" s="3"/>
      <c r="B4" s="3"/>
      <c r="I4" t="s">
        <v>87</v>
      </c>
    </row>
    <row r="5" spans="1:15">
      <c r="A5" s="3"/>
      <c r="B5" s="3"/>
    </row>
    <row r="6" spans="1:15">
      <c r="A6" s="3"/>
      <c r="B6" s="3"/>
      <c r="E6" t="s">
        <v>9</v>
      </c>
    </row>
    <row r="7" spans="1:15">
      <c r="A7" s="3"/>
      <c r="B7" s="3"/>
      <c r="E7" t="s">
        <v>10</v>
      </c>
    </row>
    <row r="8" spans="1:15">
      <c r="E8" t="s">
        <v>88</v>
      </c>
    </row>
    <row r="9" spans="1:15">
      <c r="E9" t="s">
        <v>11</v>
      </c>
    </row>
    <row r="11" spans="1:15" ht="15.75" thickBot="1">
      <c r="A11" s="87" t="s">
        <v>12</v>
      </c>
      <c r="B11" s="87"/>
      <c r="C11" s="88" t="s">
        <v>13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1:15" ht="15.75" thickBot="1">
      <c r="A12" s="90"/>
      <c r="B12" s="90"/>
      <c r="C12" s="54"/>
      <c r="D12" s="107" t="s">
        <v>15</v>
      </c>
      <c r="E12" s="108"/>
      <c r="F12" s="109"/>
      <c r="G12" s="111" t="s">
        <v>16</v>
      </c>
      <c r="H12" s="112"/>
      <c r="I12" s="112"/>
      <c r="J12" s="112"/>
      <c r="K12" s="112"/>
      <c r="L12" s="113"/>
      <c r="M12" s="110" t="s">
        <v>17</v>
      </c>
      <c r="N12" s="93"/>
      <c r="O12" s="50" t="s">
        <v>18</v>
      </c>
    </row>
    <row r="13" spans="1:15" ht="120">
      <c r="A13" s="86" t="s">
        <v>19</v>
      </c>
      <c r="B13" s="86"/>
      <c r="C13" s="8" t="s">
        <v>20</v>
      </c>
      <c r="D13" s="53" t="s">
        <v>217</v>
      </c>
      <c r="E13" s="53" t="s">
        <v>206</v>
      </c>
      <c r="F13" s="53" t="s">
        <v>207</v>
      </c>
      <c r="G13" s="53" t="s">
        <v>219</v>
      </c>
      <c r="H13" s="48" t="s">
        <v>218</v>
      </c>
      <c r="I13" s="49" t="s">
        <v>220</v>
      </c>
      <c r="J13" s="49" t="s">
        <v>213</v>
      </c>
      <c r="K13" s="49" t="s">
        <v>168</v>
      </c>
      <c r="L13" s="49" t="s">
        <v>167</v>
      </c>
      <c r="M13" s="49" t="s">
        <v>115</v>
      </c>
      <c r="N13" s="49" t="s">
        <v>215</v>
      </c>
      <c r="O13" s="4" t="s">
        <v>14</v>
      </c>
    </row>
    <row r="14" spans="1:15">
      <c r="A14" s="82" t="s">
        <v>155</v>
      </c>
      <c r="B14" s="82"/>
      <c r="C14" s="3" t="s">
        <v>23</v>
      </c>
      <c r="D14" s="12"/>
      <c r="E14" s="12"/>
      <c r="F14" s="12"/>
      <c r="G14" s="12"/>
      <c r="H14" s="13">
        <v>4</v>
      </c>
      <c r="I14" s="12"/>
      <c r="J14" s="12"/>
      <c r="K14" s="12"/>
      <c r="L14" s="12"/>
      <c r="M14" s="12"/>
      <c r="N14" s="12"/>
      <c r="O14" s="12"/>
    </row>
    <row r="15" spans="1:15">
      <c r="A15" s="80" t="s">
        <v>210</v>
      </c>
      <c r="B15" s="81"/>
      <c r="C15" s="3" t="s">
        <v>23</v>
      </c>
      <c r="D15" s="12"/>
      <c r="E15" s="12"/>
      <c r="F15" s="12"/>
      <c r="G15" s="12"/>
      <c r="H15" s="13">
        <v>4</v>
      </c>
      <c r="I15" s="12"/>
      <c r="J15" s="12"/>
      <c r="K15" s="12"/>
      <c r="L15" s="12"/>
      <c r="M15" s="12"/>
      <c r="N15" s="12"/>
      <c r="O15" s="12"/>
    </row>
    <row r="16" spans="1:15">
      <c r="A16" s="96" t="s">
        <v>211</v>
      </c>
      <c r="B16" s="97"/>
      <c r="C16" s="3" t="s">
        <v>23</v>
      </c>
      <c r="D16" s="12"/>
      <c r="E16" s="12"/>
      <c r="F16" s="12"/>
      <c r="G16" s="12"/>
      <c r="H16" s="13"/>
      <c r="I16" s="12">
        <v>99.79</v>
      </c>
      <c r="J16" s="12"/>
      <c r="K16" s="12"/>
      <c r="L16" s="12"/>
      <c r="M16" s="12"/>
      <c r="N16" s="12"/>
      <c r="O16" s="12"/>
    </row>
    <row r="17" spans="1:15">
      <c r="A17" s="96" t="s">
        <v>212</v>
      </c>
      <c r="B17" s="97"/>
      <c r="C17" s="3" t="s">
        <v>23</v>
      </c>
      <c r="D17" s="12"/>
      <c r="E17" s="12"/>
      <c r="F17" s="12"/>
      <c r="G17" s="12"/>
      <c r="H17" s="13"/>
      <c r="I17" s="12">
        <v>162.4</v>
      </c>
      <c r="J17" s="12"/>
      <c r="K17" s="12"/>
      <c r="L17" s="12"/>
      <c r="M17" s="12"/>
      <c r="N17" s="12"/>
      <c r="O17" s="12"/>
    </row>
    <row r="18" spans="1:15">
      <c r="A18" s="82" t="s">
        <v>24</v>
      </c>
      <c r="B18" s="82"/>
      <c r="C18" s="3" t="s">
        <v>23</v>
      </c>
      <c r="D18" s="12"/>
      <c r="E18" s="12"/>
      <c r="F18" s="12"/>
      <c r="G18" s="12"/>
      <c r="H18" s="13"/>
      <c r="I18" s="29"/>
      <c r="J18" s="12"/>
      <c r="K18" s="12"/>
      <c r="L18" s="12"/>
      <c r="M18" s="12"/>
      <c r="N18" s="12"/>
      <c r="O18" s="12"/>
    </row>
    <row r="19" spans="1:15">
      <c r="A19" s="82" t="s">
        <v>25</v>
      </c>
      <c r="B19" s="82"/>
      <c r="C19" s="3" t="s">
        <v>23</v>
      </c>
      <c r="D19" s="12"/>
      <c r="E19" s="12"/>
      <c r="F19" s="12"/>
      <c r="G19" s="12"/>
      <c r="H19" s="13"/>
      <c r="I19" s="29"/>
      <c r="J19" s="12"/>
      <c r="K19" s="12"/>
      <c r="L19" s="12"/>
      <c r="M19" s="12"/>
      <c r="N19" s="12"/>
      <c r="O19" s="12"/>
    </row>
    <row r="20" spans="1:15">
      <c r="A20" s="82" t="s">
        <v>26</v>
      </c>
      <c r="B20" s="82"/>
      <c r="C20" s="3" t="s">
        <v>23</v>
      </c>
      <c r="D20" s="12"/>
      <c r="E20" s="12"/>
      <c r="F20" s="12"/>
      <c r="G20" s="12"/>
      <c r="H20" s="13"/>
      <c r="I20" s="12"/>
      <c r="J20" s="12"/>
      <c r="K20" s="12"/>
      <c r="L20" s="12"/>
      <c r="M20" s="12"/>
      <c r="N20" s="12"/>
      <c r="O20" s="12"/>
    </row>
    <row r="21" spans="1:15">
      <c r="A21" s="82" t="s">
        <v>27</v>
      </c>
      <c r="B21" s="82"/>
      <c r="C21" s="3" t="s">
        <v>23</v>
      </c>
      <c r="D21" s="12"/>
      <c r="E21" s="12"/>
      <c r="F21" s="12"/>
      <c r="G21" s="12"/>
      <c r="H21" s="13"/>
      <c r="I21" s="12"/>
      <c r="J21" s="12"/>
      <c r="K21" s="12"/>
      <c r="L21" s="12"/>
      <c r="M21" s="12"/>
      <c r="N21" s="12"/>
      <c r="O21" s="12"/>
    </row>
    <row r="22" spans="1:15">
      <c r="A22" s="82" t="s">
        <v>28</v>
      </c>
      <c r="B22" s="82"/>
      <c r="C22" s="3" t="s">
        <v>23</v>
      </c>
      <c r="D22" s="12"/>
      <c r="E22" s="12"/>
      <c r="F22" s="12"/>
      <c r="G22" s="12"/>
      <c r="H22" s="13"/>
      <c r="I22" s="12"/>
      <c r="J22" s="12"/>
      <c r="K22" s="12"/>
      <c r="L22" s="12"/>
      <c r="M22" s="12"/>
      <c r="N22" s="12"/>
      <c r="O22" s="12"/>
    </row>
    <row r="23" spans="1:15">
      <c r="A23" s="82" t="s">
        <v>29</v>
      </c>
      <c r="B23" s="82"/>
      <c r="C23" s="3" t="s">
        <v>23</v>
      </c>
      <c r="D23" s="12"/>
      <c r="E23" s="12"/>
      <c r="F23" s="12">
        <v>8</v>
      </c>
      <c r="G23" s="12"/>
      <c r="H23" s="13"/>
      <c r="I23" s="12"/>
      <c r="J23" s="12"/>
      <c r="K23" s="12"/>
      <c r="L23" s="12"/>
      <c r="M23" s="12"/>
      <c r="N23" s="12"/>
      <c r="O23" s="12"/>
    </row>
    <row r="24" spans="1:15">
      <c r="A24" s="82" t="s">
        <v>30</v>
      </c>
      <c r="B24" s="82"/>
      <c r="C24" s="3" t="s">
        <v>23</v>
      </c>
      <c r="D24" s="12">
        <v>5.27</v>
      </c>
      <c r="E24" s="12"/>
      <c r="F24" s="12"/>
      <c r="G24" s="12"/>
      <c r="H24" s="13"/>
      <c r="I24" s="12"/>
      <c r="J24" s="12"/>
      <c r="K24" s="12"/>
      <c r="L24" s="12"/>
      <c r="M24" s="12"/>
      <c r="N24" s="12"/>
      <c r="O24" s="12"/>
    </row>
    <row r="25" spans="1:15">
      <c r="A25" s="82" t="s">
        <v>31</v>
      </c>
      <c r="B25" s="82"/>
      <c r="C25" s="3" t="s">
        <v>23</v>
      </c>
      <c r="D25" s="12">
        <v>3.63</v>
      </c>
      <c r="E25" s="12"/>
      <c r="F25" s="12"/>
      <c r="G25" s="12"/>
      <c r="H25" s="13">
        <v>5</v>
      </c>
      <c r="I25" s="29">
        <v>9.32</v>
      </c>
      <c r="J25" s="12"/>
      <c r="K25" s="12"/>
      <c r="L25" s="12"/>
      <c r="M25" s="12"/>
      <c r="N25" s="12">
        <f>1.36+1.5</f>
        <v>2.8600000000000003</v>
      </c>
      <c r="O25" s="12"/>
    </row>
    <row r="26" spans="1:15">
      <c r="A26" s="82" t="s">
        <v>32</v>
      </c>
      <c r="B26" s="82"/>
      <c r="C26" s="3" t="s">
        <v>23</v>
      </c>
      <c r="D26" s="12"/>
      <c r="E26" s="12"/>
      <c r="F26" s="12"/>
      <c r="G26" s="12"/>
      <c r="H26" s="13"/>
      <c r="I26" s="29"/>
      <c r="J26" s="12"/>
      <c r="K26" s="12"/>
      <c r="L26" s="12"/>
      <c r="M26" s="12"/>
      <c r="N26" s="12"/>
      <c r="O26" s="12"/>
    </row>
    <row r="27" spans="1:15">
      <c r="A27" s="82" t="s">
        <v>33</v>
      </c>
      <c r="B27" s="82"/>
      <c r="C27" s="3" t="s">
        <v>23</v>
      </c>
      <c r="D27" s="12"/>
      <c r="E27" s="12"/>
      <c r="F27" s="12"/>
      <c r="G27" s="12"/>
      <c r="H27" s="13"/>
      <c r="I27" s="29"/>
      <c r="J27" s="12"/>
      <c r="K27" s="12"/>
      <c r="L27" s="12"/>
      <c r="M27" s="12"/>
      <c r="N27" s="12"/>
      <c r="O27" s="12"/>
    </row>
    <row r="28" spans="1:15">
      <c r="A28" s="82" t="s">
        <v>34</v>
      </c>
      <c r="B28" s="82"/>
      <c r="C28" s="3" t="s">
        <v>23</v>
      </c>
      <c r="D28" s="12"/>
      <c r="E28" s="12"/>
      <c r="F28" s="12"/>
      <c r="G28" s="12"/>
      <c r="H28" s="13"/>
      <c r="I28" s="29"/>
      <c r="J28" s="12"/>
      <c r="K28" s="12"/>
      <c r="L28" s="12"/>
      <c r="M28" s="12"/>
      <c r="N28" s="12"/>
      <c r="O28" s="12"/>
    </row>
    <row r="29" spans="1:15">
      <c r="A29" s="82" t="s">
        <v>35</v>
      </c>
      <c r="B29" s="82"/>
      <c r="C29" s="3" t="s">
        <v>23</v>
      </c>
      <c r="D29" s="12"/>
      <c r="E29" s="12"/>
      <c r="F29" s="12"/>
      <c r="G29" s="12"/>
      <c r="H29" s="13"/>
      <c r="I29" s="29"/>
      <c r="J29" s="12"/>
      <c r="K29" s="12"/>
      <c r="L29" s="12"/>
      <c r="M29" s="12"/>
      <c r="N29" s="12"/>
      <c r="O29" s="12"/>
    </row>
    <row r="30" spans="1:15">
      <c r="A30" s="82" t="s">
        <v>36</v>
      </c>
      <c r="B30" s="82"/>
      <c r="C30" s="3" t="s">
        <v>23</v>
      </c>
      <c r="D30" s="12"/>
      <c r="E30" s="12"/>
      <c r="F30" s="12"/>
      <c r="G30" s="12"/>
      <c r="H30" s="13"/>
      <c r="I30" s="29"/>
      <c r="J30" s="12"/>
      <c r="K30" s="12"/>
      <c r="L30" s="12"/>
      <c r="M30" s="12"/>
      <c r="N30" s="12"/>
      <c r="O30" s="12"/>
    </row>
    <row r="31" spans="1:15">
      <c r="A31" s="82" t="s">
        <v>37</v>
      </c>
      <c r="B31" s="82"/>
      <c r="C31" s="3" t="s">
        <v>23</v>
      </c>
      <c r="D31" s="12">
        <v>26.65</v>
      </c>
      <c r="E31" s="12"/>
      <c r="F31" s="12"/>
      <c r="G31" s="12"/>
      <c r="H31" s="13"/>
      <c r="I31" s="29"/>
      <c r="J31" s="12"/>
      <c r="K31" s="12"/>
      <c r="L31" s="12"/>
      <c r="M31" s="12"/>
      <c r="N31" s="12"/>
      <c r="O31" s="12"/>
    </row>
    <row r="32" spans="1:15">
      <c r="A32" s="82" t="s">
        <v>38</v>
      </c>
      <c r="B32" s="82"/>
      <c r="C32" s="3" t="s">
        <v>95</v>
      </c>
      <c r="D32" s="12"/>
      <c r="E32" s="12"/>
      <c r="F32" s="12"/>
      <c r="G32" s="12"/>
      <c r="H32" s="13"/>
      <c r="I32" s="29"/>
      <c r="J32" s="12"/>
      <c r="K32" s="12"/>
      <c r="L32" s="12"/>
      <c r="M32" s="12"/>
      <c r="N32" s="12">
        <v>2.17</v>
      </c>
      <c r="O32" s="12"/>
    </row>
    <row r="33" spans="1:15">
      <c r="A33" s="82" t="s">
        <v>39</v>
      </c>
      <c r="B33" s="82"/>
      <c r="C33" s="3" t="s">
        <v>23</v>
      </c>
      <c r="D33" s="12"/>
      <c r="E33" s="12"/>
      <c r="F33" s="12"/>
      <c r="G33" s="12"/>
      <c r="H33" s="13"/>
      <c r="I33" s="29"/>
      <c r="J33" s="12"/>
      <c r="K33" s="12"/>
      <c r="L33" s="12"/>
      <c r="M33" s="12"/>
      <c r="N33" s="12">
        <f>1.5+45.37</f>
        <v>46.87</v>
      </c>
      <c r="O33" s="12"/>
    </row>
    <row r="34" spans="1:15">
      <c r="A34" s="82" t="s">
        <v>40</v>
      </c>
      <c r="B34" s="82"/>
      <c r="C34" s="3" t="s">
        <v>23</v>
      </c>
      <c r="D34" s="15"/>
      <c r="E34" s="12"/>
      <c r="F34" s="12"/>
      <c r="G34" s="12"/>
      <c r="H34" s="13"/>
      <c r="I34" s="29"/>
      <c r="J34" s="12"/>
      <c r="K34" s="12"/>
      <c r="L34" s="12"/>
      <c r="M34" s="12"/>
      <c r="N34" s="12">
        <v>0.72</v>
      </c>
      <c r="O34" s="12"/>
    </row>
    <row r="35" spans="1:15">
      <c r="A35" s="82" t="s">
        <v>41</v>
      </c>
      <c r="B35" s="82"/>
      <c r="C35" s="3" t="s">
        <v>23</v>
      </c>
      <c r="D35" s="12"/>
      <c r="E35" s="12"/>
      <c r="F35" s="12"/>
      <c r="G35" s="12"/>
      <c r="H35" s="13"/>
      <c r="I35" s="29"/>
      <c r="J35" s="12"/>
      <c r="K35" s="12"/>
      <c r="L35" s="12"/>
      <c r="M35" s="12"/>
      <c r="N35" s="12"/>
      <c r="O35" s="12"/>
    </row>
    <row r="36" spans="1:15">
      <c r="A36" s="82" t="s">
        <v>42</v>
      </c>
      <c r="B36" s="82"/>
      <c r="C36" s="3" t="s">
        <v>23</v>
      </c>
      <c r="D36" s="12"/>
      <c r="E36" s="12"/>
      <c r="F36" s="12"/>
      <c r="G36" s="12"/>
      <c r="H36" s="13"/>
      <c r="I36" s="29"/>
      <c r="J36" s="12"/>
      <c r="K36" s="12"/>
      <c r="L36" s="12"/>
      <c r="M36" s="12"/>
      <c r="N36" s="12"/>
      <c r="O36" s="12"/>
    </row>
    <row r="37" spans="1:15">
      <c r="A37" s="82" t="s">
        <v>43</v>
      </c>
      <c r="B37" s="82"/>
      <c r="C37" s="3" t="s">
        <v>23</v>
      </c>
      <c r="D37" s="12"/>
      <c r="E37" s="12"/>
      <c r="F37" s="12"/>
      <c r="G37" s="12"/>
      <c r="H37" s="13"/>
      <c r="I37" s="29">
        <v>76.16</v>
      </c>
      <c r="J37" s="12"/>
      <c r="K37" s="12"/>
      <c r="L37" s="12"/>
      <c r="M37" s="12"/>
      <c r="N37" s="12"/>
      <c r="O37" s="12"/>
    </row>
    <row r="38" spans="1:15">
      <c r="A38" s="82" t="s">
        <v>44</v>
      </c>
      <c r="B38" s="82"/>
      <c r="C38" s="3" t="s">
        <v>23</v>
      </c>
      <c r="D38" s="12"/>
      <c r="E38" s="12"/>
      <c r="F38" s="12"/>
      <c r="G38" s="12"/>
      <c r="H38" s="13"/>
      <c r="I38" s="29"/>
      <c r="J38" s="12"/>
      <c r="K38" s="12"/>
      <c r="L38" s="12"/>
      <c r="M38" s="12"/>
      <c r="N38" s="12"/>
      <c r="O38" s="12"/>
    </row>
    <row r="39" spans="1:15">
      <c r="A39" s="82" t="s">
        <v>45</v>
      </c>
      <c r="B39" s="82"/>
      <c r="C39" s="3" t="s">
        <v>23</v>
      </c>
      <c r="D39" s="12"/>
      <c r="E39" s="12"/>
      <c r="F39" s="12"/>
      <c r="G39" s="12"/>
      <c r="H39" s="13"/>
      <c r="I39" s="29"/>
      <c r="J39" s="12"/>
      <c r="K39" s="12"/>
      <c r="L39" s="12"/>
      <c r="M39" s="12"/>
      <c r="N39" s="12"/>
      <c r="O39" s="12"/>
    </row>
    <row r="40" spans="1:15">
      <c r="A40" s="82" t="s">
        <v>46</v>
      </c>
      <c r="B40" s="82"/>
      <c r="C40" s="3" t="s">
        <v>23</v>
      </c>
      <c r="D40" s="12"/>
      <c r="E40" s="12"/>
      <c r="F40" s="12"/>
      <c r="G40" s="12"/>
      <c r="H40" s="13"/>
      <c r="I40" s="29"/>
      <c r="J40" s="12"/>
      <c r="K40" s="12"/>
      <c r="L40" s="12"/>
      <c r="M40" s="12"/>
      <c r="N40" s="12"/>
      <c r="O40" s="12"/>
    </row>
    <row r="41" spans="1:15">
      <c r="A41" s="82" t="s">
        <v>47</v>
      </c>
      <c r="B41" s="82"/>
      <c r="C41" s="3" t="s">
        <v>23</v>
      </c>
      <c r="D41" s="12"/>
      <c r="E41" s="12"/>
      <c r="F41" s="12"/>
      <c r="G41" s="12"/>
      <c r="H41" s="13"/>
      <c r="I41" s="29"/>
      <c r="J41" s="12"/>
      <c r="K41" s="12"/>
      <c r="L41" s="12"/>
      <c r="M41" s="12"/>
      <c r="N41" s="12"/>
      <c r="O41" s="12"/>
    </row>
    <row r="42" spans="1:15">
      <c r="A42" s="82" t="s">
        <v>48</v>
      </c>
      <c r="B42" s="82"/>
      <c r="C42" s="3" t="s">
        <v>23</v>
      </c>
      <c r="D42" s="12">
        <v>89.56</v>
      </c>
      <c r="E42" s="12"/>
      <c r="F42" s="12"/>
      <c r="G42" s="12"/>
      <c r="H42" s="13"/>
      <c r="I42" s="29"/>
      <c r="J42" s="12"/>
      <c r="K42" s="12"/>
      <c r="L42" s="12"/>
      <c r="M42" s="12"/>
      <c r="N42" s="12"/>
      <c r="O42" s="12"/>
    </row>
    <row r="43" spans="1:15">
      <c r="A43" s="82" t="s">
        <v>49</v>
      </c>
      <c r="B43" s="82"/>
      <c r="C43" s="3" t="s">
        <v>23</v>
      </c>
      <c r="D43" s="12"/>
      <c r="E43" s="12"/>
      <c r="F43" s="12"/>
      <c r="G43" s="12"/>
      <c r="H43" s="13"/>
      <c r="I43" s="29"/>
      <c r="J43" s="12"/>
      <c r="K43" s="12"/>
      <c r="L43" s="12"/>
      <c r="M43" s="12"/>
      <c r="N43" s="12"/>
      <c r="O43" s="12"/>
    </row>
    <row r="44" spans="1:15">
      <c r="A44" s="82" t="s">
        <v>50</v>
      </c>
      <c r="B44" s="82"/>
      <c r="C44" s="3" t="s">
        <v>23</v>
      </c>
      <c r="D44" s="12"/>
      <c r="E44" s="12"/>
      <c r="F44" s="12">
        <v>7.5</v>
      </c>
      <c r="G44" s="12"/>
      <c r="H44" s="13"/>
      <c r="I44" s="29"/>
      <c r="J44" s="12">
        <v>7</v>
      </c>
      <c r="K44" s="12"/>
      <c r="L44" s="12"/>
      <c r="M44" s="12">
        <v>7</v>
      </c>
      <c r="N44" s="12">
        <f>12.6+3.15</f>
        <v>15.75</v>
      </c>
      <c r="O44" s="12"/>
    </row>
    <row r="45" spans="1:15">
      <c r="A45" s="82" t="s">
        <v>103</v>
      </c>
      <c r="B45" s="82"/>
      <c r="C45" s="3" t="s">
        <v>23</v>
      </c>
      <c r="D45" s="12"/>
      <c r="E45" s="12"/>
      <c r="F45" s="12"/>
      <c r="G45" s="12"/>
      <c r="H45" s="13"/>
      <c r="I45" s="29"/>
      <c r="J45" s="12"/>
      <c r="K45" s="12"/>
      <c r="L45" s="12"/>
      <c r="M45" s="12"/>
      <c r="N45" s="12"/>
      <c r="O45" s="12"/>
    </row>
    <row r="46" spans="1:15">
      <c r="A46" s="82" t="s">
        <v>51</v>
      </c>
      <c r="B46" s="82"/>
      <c r="C46" s="3" t="s">
        <v>23</v>
      </c>
      <c r="D46" s="12"/>
      <c r="E46" s="12"/>
      <c r="F46" s="12"/>
      <c r="G46" s="12"/>
      <c r="H46" s="13"/>
      <c r="I46" s="29"/>
      <c r="J46" s="12"/>
      <c r="K46" s="12"/>
      <c r="L46" s="12"/>
      <c r="M46" s="12"/>
      <c r="N46" s="12"/>
      <c r="O46" s="12"/>
    </row>
    <row r="47" spans="1:15">
      <c r="A47" s="82" t="s">
        <v>52</v>
      </c>
      <c r="B47" s="82"/>
      <c r="C47" s="3" t="s">
        <v>23</v>
      </c>
      <c r="D47" s="12"/>
      <c r="E47" s="12"/>
      <c r="F47" s="12"/>
      <c r="G47" s="12"/>
      <c r="H47" s="13"/>
      <c r="I47" s="29"/>
      <c r="J47" s="12"/>
      <c r="K47" s="12"/>
      <c r="L47" s="12"/>
      <c r="M47" s="12"/>
      <c r="N47" s="12"/>
      <c r="O47" s="12"/>
    </row>
    <row r="48" spans="1:15">
      <c r="A48" s="82" t="s">
        <v>53</v>
      </c>
      <c r="B48" s="82"/>
      <c r="C48" s="3" t="s">
        <v>23</v>
      </c>
      <c r="D48" s="12"/>
      <c r="E48" s="12"/>
      <c r="F48" s="12"/>
      <c r="G48" s="12"/>
      <c r="H48" s="13"/>
      <c r="I48" s="29"/>
      <c r="J48" s="12">
        <v>20</v>
      </c>
      <c r="K48" s="12"/>
      <c r="L48" s="12"/>
      <c r="M48" s="12"/>
      <c r="N48" s="12"/>
      <c r="O48" s="12"/>
    </row>
    <row r="49" spans="1:15">
      <c r="A49" s="82" t="s">
        <v>54</v>
      </c>
      <c r="B49" s="82"/>
      <c r="C49" s="3" t="s">
        <v>23</v>
      </c>
      <c r="D49" s="12"/>
      <c r="E49" s="12"/>
      <c r="F49" s="12"/>
      <c r="G49" s="12"/>
      <c r="H49" s="13"/>
      <c r="I49" s="29"/>
      <c r="J49" s="12"/>
      <c r="K49" s="12"/>
      <c r="L49" s="12"/>
      <c r="M49" s="12"/>
      <c r="N49" s="12"/>
      <c r="O49" s="12"/>
    </row>
    <row r="50" spans="1:15">
      <c r="A50" s="82" t="s">
        <v>101</v>
      </c>
      <c r="B50" s="82"/>
      <c r="C50" s="3" t="s">
        <v>23</v>
      </c>
      <c r="D50" s="12"/>
      <c r="E50" s="12"/>
      <c r="F50" s="12"/>
      <c r="G50" s="12"/>
      <c r="H50" s="13"/>
      <c r="I50" s="29"/>
      <c r="J50" s="12"/>
      <c r="K50" s="12"/>
      <c r="L50" s="12"/>
      <c r="M50" s="12"/>
      <c r="N50" s="12"/>
      <c r="O50" s="12"/>
    </row>
    <row r="51" spans="1:15">
      <c r="A51" s="82" t="s">
        <v>55</v>
      </c>
      <c r="B51" s="82"/>
      <c r="C51" s="3" t="s">
        <v>23</v>
      </c>
      <c r="D51" s="12"/>
      <c r="E51" s="12"/>
      <c r="F51" s="12"/>
      <c r="G51" s="12"/>
      <c r="H51" s="13"/>
      <c r="I51" s="29"/>
      <c r="J51" s="12"/>
      <c r="K51" s="12"/>
      <c r="L51" s="12"/>
      <c r="M51" s="12"/>
      <c r="N51" s="12"/>
      <c r="O51" s="12"/>
    </row>
    <row r="52" spans="1:15">
      <c r="A52" s="82" t="s">
        <v>96</v>
      </c>
      <c r="B52" s="82"/>
      <c r="C52" s="3" t="s">
        <v>23</v>
      </c>
      <c r="D52" s="12"/>
      <c r="E52" s="12"/>
      <c r="F52" s="12"/>
      <c r="G52" s="12"/>
      <c r="H52" s="13"/>
      <c r="I52" s="29"/>
      <c r="J52" s="12"/>
      <c r="K52" s="12"/>
      <c r="L52" s="12"/>
      <c r="M52" s="12"/>
      <c r="N52" s="12"/>
      <c r="O52" s="12"/>
    </row>
    <row r="53" spans="1:15">
      <c r="A53" s="82" t="s">
        <v>56</v>
      </c>
      <c r="B53" s="82"/>
      <c r="C53" s="3" t="s">
        <v>23</v>
      </c>
      <c r="D53" s="12"/>
      <c r="E53" s="12"/>
      <c r="F53" s="12"/>
      <c r="G53" s="12"/>
      <c r="H53" s="13"/>
      <c r="I53" s="29"/>
      <c r="J53" s="12"/>
      <c r="K53" s="12"/>
      <c r="L53" s="12"/>
      <c r="M53" s="12"/>
      <c r="N53" s="12"/>
      <c r="O53" s="12"/>
    </row>
    <row r="54" spans="1:15">
      <c r="A54" s="82" t="s">
        <v>57</v>
      </c>
      <c r="B54" s="82"/>
      <c r="C54" s="3" t="s">
        <v>23</v>
      </c>
      <c r="D54" s="12"/>
      <c r="E54" s="12"/>
      <c r="F54" s="12"/>
      <c r="G54" s="12"/>
      <c r="H54" s="13"/>
      <c r="I54" s="29"/>
      <c r="J54" s="12"/>
      <c r="K54" s="12"/>
      <c r="L54" s="12"/>
      <c r="M54" s="12"/>
      <c r="N54" s="12"/>
      <c r="O54" s="12"/>
    </row>
    <row r="55" spans="1:15">
      <c r="A55" s="82" t="s">
        <v>58</v>
      </c>
      <c r="B55" s="82"/>
      <c r="C55" s="3" t="s">
        <v>23</v>
      </c>
      <c r="D55" s="12"/>
      <c r="E55" s="12"/>
      <c r="F55" s="12"/>
      <c r="G55" s="12"/>
      <c r="H55" s="13"/>
      <c r="I55" s="29"/>
      <c r="J55" s="12"/>
      <c r="K55" s="12"/>
      <c r="L55" s="12"/>
      <c r="M55" s="12"/>
      <c r="N55" s="12"/>
      <c r="O55" s="12"/>
    </row>
    <row r="56" spans="1:15">
      <c r="A56" s="82" t="s">
        <v>59</v>
      </c>
      <c r="B56" s="82"/>
      <c r="C56" s="3" t="s">
        <v>23</v>
      </c>
      <c r="D56" s="12"/>
      <c r="E56" s="12">
        <v>100</v>
      </c>
      <c r="F56" s="12"/>
      <c r="G56" s="12"/>
      <c r="H56" s="13"/>
      <c r="I56" s="29"/>
      <c r="J56" s="12"/>
      <c r="K56" s="12"/>
      <c r="L56" s="12"/>
      <c r="M56" s="12"/>
      <c r="N56" s="12">
        <v>48.3</v>
      </c>
      <c r="O56" s="12"/>
    </row>
    <row r="57" spans="1:15">
      <c r="A57" s="82" t="s">
        <v>60</v>
      </c>
      <c r="B57" s="82"/>
      <c r="C57" s="3" t="s">
        <v>23</v>
      </c>
      <c r="D57" s="12"/>
      <c r="E57" s="12"/>
      <c r="F57" s="12"/>
      <c r="G57" s="12"/>
      <c r="H57" s="28">
        <v>50</v>
      </c>
      <c r="I57" s="29"/>
      <c r="J57" s="12"/>
      <c r="K57" s="12"/>
      <c r="L57" s="12"/>
      <c r="M57" s="12"/>
      <c r="N57" s="29"/>
      <c r="O57" s="12"/>
    </row>
    <row r="58" spans="1:15">
      <c r="A58" s="82" t="s">
        <v>61</v>
      </c>
      <c r="B58" s="82"/>
      <c r="C58" s="3" t="s">
        <v>23</v>
      </c>
      <c r="D58" s="12"/>
      <c r="E58" s="12"/>
      <c r="F58" s="12"/>
      <c r="G58" s="12"/>
      <c r="H58" s="13">
        <v>62.5</v>
      </c>
      <c r="I58" s="29"/>
      <c r="J58" s="12"/>
      <c r="K58" s="12"/>
      <c r="L58" s="12"/>
      <c r="M58" s="12"/>
      <c r="N58" s="12"/>
      <c r="O58" s="12"/>
    </row>
    <row r="59" spans="1:15">
      <c r="A59" s="82" t="s">
        <v>62</v>
      </c>
      <c r="B59" s="82"/>
      <c r="C59" s="3" t="s">
        <v>23</v>
      </c>
      <c r="D59" s="12"/>
      <c r="E59" s="12"/>
      <c r="F59" s="12"/>
      <c r="G59" s="12"/>
      <c r="H59" s="13">
        <f>12+4</f>
        <v>16</v>
      </c>
      <c r="I59" s="29">
        <v>11.2</v>
      </c>
      <c r="J59" s="12"/>
      <c r="K59" s="12"/>
      <c r="L59" s="12"/>
      <c r="M59" s="12"/>
      <c r="N59" s="12"/>
      <c r="O59" s="12"/>
    </row>
    <row r="60" spans="1:15">
      <c r="A60" s="82" t="s">
        <v>63</v>
      </c>
      <c r="B60" s="82"/>
      <c r="C60" s="3" t="s">
        <v>23</v>
      </c>
      <c r="D60" s="12"/>
      <c r="E60" s="12"/>
      <c r="F60" s="12"/>
      <c r="G60" s="12">
        <v>134.4</v>
      </c>
      <c r="H60" s="13">
        <f>16.8+4.48</f>
        <v>21.28</v>
      </c>
      <c r="I60" s="29">
        <v>37.03</v>
      </c>
      <c r="J60" s="12"/>
      <c r="K60" s="12"/>
      <c r="L60" s="12"/>
      <c r="M60" s="12"/>
      <c r="N60" s="12"/>
      <c r="O60" s="12"/>
    </row>
    <row r="61" spans="1:15">
      <c r="A61" s="82" t="s">
        <v>64</v>
      </c>
      <c r="B61" s="82"/>
      <c r="C61" s="3" t="s">
        <v>23</v>
      </c>
      <c r="D61" s="12"/>
      <c r="E61" s="12"/>
      <c r="F61" s="12"/>
      <c r="G61" s="12"/>
      <c r="H61" s="13"/>
      <c r="I61" s="29"/>
      <c r="J61" s="12"/>
      <c r="K61" s="12"/>
      <c r="L61" s="12"/>
      <c r="M61" s="12"/>
      <c r="N61" s="12"/>
      <c r="O61" s="12"/>
    </row>
    <row r="62" spans="1:15">
      <c r="A62" s="82" t="s">
        <v>82</v>
      </c>
      <c r="B62" s="82"/>
      <c r="C62" s="3" t="s">
        <v>23</v>
      </c>
      <c r="D62" s="12"/>
      <c r="E62" s="12"/>
      <c r="F62" s="12"/>
      <c r="G62" s="12"/>
      <c r="H62" s="13"/>
      <c r="I62" s="29"/>
      <c r="J62" s="12"/>
      <c r="K62" s="12"/>
      <c r="L62" s="12"/>
      <c r="M62" s="12"/>
      <c r="N62" s="12"/>
      <c r="O62" s="12"/>
    </row>
    <row r="63" spans="1:15">
      <c r="A63" s="82" t="s">
        <v>65</v>
      </c>
      <c r="B63" s="82"/>
      <c r="C63" s="3" t="s">
        <v>23</v>
      </c>
      <c r="D63" s="12"/>
      <c r="E63" s="12"/>
      <c r="F63" s="12"/>
      <c r="G63" s="12"/>
      <c r="H63" s="13"/>
      <c r="I63" s="29"/>
      <c r="J63" s="12"/>
      <c r="K63" s="12"/>
      <c r="L63" s="12"/>
      <c r="M63" s="12"/>
      <c r="N63" s="12"/>
      <c r="O63" s="12"/>
    </row>
    <row r="64" spans="1:15">
      <c r="A64" s="82" t="s">
        <v>214</v>
      </c>
      <c r="B64" s="82"/>
      <c r="C64" s="3" t="s">
        <v>23</v>
      </c>
      <c r="D64" s="12"/>
      <c r="E64" s="12"/>
      <c r="F64" s="12"/>
      <c r="G64" s="12"/>
      <c r="H64" s="13"/>
      <c r="I64" s="29"/>
      <c r="J64" s="12"/>
      <c r="K64" s="12">
        <v>30</v>
      </c>
      <c r="L64" s="12">
        <v>30</v>
      </c>
      <c r="M64" s="12"/>
      <c r="N64" s="12"/>
      <c r="O64" s="12"/>
    </row>
    <row r="65" spans="1:15">
      <c r="A65" s="82" t="s">
        <v>67</v>
      </c>
      <c r="B65" s="82"/>
      <c r="C65" s="3" t="s">
        <v>23</v>
      </c>
      <c r="D65" s="12"/>
      <c r="E65" s="12"/>
      <c r="F65" s="12"/>
      <c r="G65" s="12"/>
      <c r="H65" s="13"/>
      <c r="I65" s="29"/>
      <c r="J65" s="12"/>
      <c r="K65" s="12"/>
      <c r="L65" s="12"/>
      <c r="M65" s="12"/>
      <c r="N65" s="12"/>
      <c r="O65" s="12"/>
    </row>
    <row r="66" spans="1:15">
      <c r="A66" s="82" t="s">
        <v>68</v>
      </c>
      <c r="B66" s="82"/>
      <c r="C66" s="3" t="s">
        <v>23</v>
      </c>
      <c r="D66" s="12"/>
      <c r="E66" s="12"/>
      <c r="F66" s="12"/>
      <c r="G66" s="12"/>
      <c r="H66" s="13"/>
      <c r="I66" s="29"/>
      <c r="J66" s="12"/>
      <c r="K66" s="12"/>
      <c r="L66" s="12"/>
      <c r="M66" s="12"/>
      <c r="N66" s="12"/>
      <c r="O66" s="12"/>
    </row>
    <row r="67" spans="1:15">
      <c r="A67" s="82" t="s">
        <v>97</v>
      </c>
      <c r="B67" s="82"/>
      <c r="C67" s="3" t="s">
        <v>23</v>
      </c>
      <c r="D67" s="12"/>
      <c r="E67" s="12"/>
      <c r="F67" s="12"/>
      <c r="G67" s="12"/>
      <c r="H67" s="13"/>
      <c r="I67" s="29"/>
      <c r="J67" s="12"/>
      <c r="K67" s="12"/>
      <c r="L67" s="12"/>
      <c r="M67" s="12"/>
      <c r="N67" s="12"/>
      <c r="O67" s="12"/>
    </row>
    <row r="68" spans="1:15">
      <c r="A68" s="82" t="s">
        <v>69</v>
      </c>
      <c r="B68" s="82"/>
      <c r="C68" s="3" t="s">
        <v>23</v>
      </c>
      <c r="D68" s="12"/>
      <c r="E68" s="12"/>
      <c r="F68" s="12"/>
      <c r="G68" s="12"/>
      <c r="H68" s="13"/>
      <c r="I68" s="29"/>
      <c r="J68" s="12"/>
      <c r="K68" s="12"/>
      <c r="L68" s="12"/>
      <c r="M68" s="12"/>
      <c r="N68" s="12"/>
      <c r="O68" s="12"/>
    </row>
    <row r="69" spans="1:15">
      <c r="A69" s="82" t="s">
        <v>70</v>
      </c>
      <c r="B69" s="82"/>
      <c r="C69" s="3" t="s">
        <v>23</v>
      </c>
      <c r="D69" s="12"/>
      <c r="E69" s="12"/>
      <c r="F69" s="12">
        <v>1</v>
      </c>
      <c r="G69" s="12"/>
      <c r="H69" s="13"/>
      <c r="I69" s="29"/>
      <c r="J69" s="12"/>
      <c r="K69" s="12"/>
      <c r="L69" s="12"/>
      <c r="M69" s="12"/>
      <c r="N69" s="12"/>
      <c r="O69" s="12"/>
    </row>
    <row r="70" spans="1:15">
      <c r="A70" s="82" t="s">
        <v>71</v>
      </c>
      <c r="B70" s="82"/>
      <c r="C70" s="3" t="s">
        <v>23</v>
      </c>
      <c r="D70" s="12"/>
      <c r="E70" s="12"/>
      <c r="F70" s="12"/>
      <c r="G70" s="12"/>
      <c r="H70" s="13"/>
      <c r="I70" s="29"/>
      <c r="J70" s="12"/>
      <c r="K70" s="12"/>
      <c r="L70" s="12"/>
      <c r="M70" s="12"/>
      <c r="N70" s="12"/>
      <c r="O70" s="12"/>
    </row>
    <row r="71" spans="1:15">
      <c r="A71" s="82" t="s">
        <v>72</v>
      </c>
      <c r="B71" s="82"/>
      <c r="C71" s="3" t="s">
        <v>23</v>
      </c>
      <c r="D71" s="12"/>
      <c r="E71" s="12"/>
      <c r="F71" s="12"/>
      <c r="G71" s="12"/>
      <c r="H71" s="13"/>
      <c r="I71" s="29"/>
      <c r="J71" s="12"/>
      <c r="K71" s="12"/>
      <c r="L71" s="12"/>
      <c r="M71" s="12"/>
      <c r="N71" s="12"/>
      <c r="O71" s="12"/>
    </row>
    <row r="72" spans="1:15">
      <c r="A72" s="82" t="s">
        <v>73</v>
      </c>
      <c r="B72" s="82"/>
      <c r="C72" s="3" t="s">
        <v>23</v>
      </c>
      <c r="D72" s="12"/>
      <c r="E72" s="12"/>
      <c r="F72" s="12"/>
      <c r="G72" s="12"/>
      <c r="H72" s="13"/>
      <c r="I72" s="29"/>
      <c r="J72" s="12"/>
      <c r="K72" s="12"/>
      <c r="L72" s="12"/>
      <c r="M72" s="12"/>
      <c r="N72" s="12"/>
      <c r="O72" s="12"/>
    </row>
    <row r="73" spans="1:15">
      <c r="A73" s="82" t="s">
        <v>74</v>
      </c>
      <c r="B73" s="82"/>
      <c r="C73" s="3" t="s">
        <v>23</v>
      </c>
      <c r="D73" s="12">
        <v>1.32</v>
      </c>
      <c r="E73" s="12"/>
      <c r="F73" s="12"/>
      <c r="G73" s="12"/>
      <c r="H73" s="13">
        <v>1</v>
      </c>
      <c r="I73" s="29"/>
      <c r="J73" s="12"/>
      <c r="K73" s="12"/>
      <c r="L73" s="12"/>
      <c r="M73" s="12"/>
      <c r="N73" s="12">
        <v>0.72</v>
      </c>
      <c r="O73" s="12"/>
    </row>
    <row r="74" spans="1:15">
      <c r="A74" s="82" t="s">
        <v>75</v>
      </c>
      <c r="B74" s="82"/>
      <c r="C74" s="3" t="s">
        <v>23</v>
      </c>
      <c r="D74" s="12"/>
      <c r="E74" s="12"/>
      <c r="F74" s="12"/>
      <c r="G74" s="12"/>
      <c r="H74" s="13">
        <v>2.5</v>
      </c>
      <c r="I74" s="29">
        <v>2.8</v>
      </c>
      <c r="J74" s="12"/>
      <c r="K74" s="12"/>
      <c r="L74" s="12"/>
      <c r="M74" s="12"/>
      <c r="N74" s="12"/>
      <c r="O74" s="12"/>
    </row>
    <row r="75" spans="1:15">
      <c r="A75" s="82" t="s">
        <v>76</v>
      </c>
      <c r="B75" s="82"/>
      <c r="C75" s="3" t="s">
        <v>23</v>
      </c>
      <c r="D75" s="12"/>
      <c r="E75" s="12"/>
      <c r="F75" s="12"/>
      <c r="G75" s="12"/>
      <c r="H75" s="13"/>
      <c r="I75" s="29"/>
      <c r="J75" s="12"/>
      <c r="K75" s="12"/>
      <c r="L75" s="12"/>
      <c r="M75" s="12"/>
      <c r="N75" s="12"/>
      <c r="O75" s="12"/>
    </row>
    <row r="76" spans="1:15">
      <c r="A76" s="82" t="s">
        <v>77</v>
      </c>
      <c r="B76" s="82"/>
      <c r="C76" s="3" t="s">
        <v>23</v>
      </c>
      <c r="D76" s="12"/>
      <c r="E76" s="12"/>
      <c r="F76" s="12"/>
      <c r="G76" s="12"/>
      <c r="H76" s="13"/>
      <c r="I76" s="29"/>
      <c r="J76" s="12"/>
      <c r="K76" s="12"/>
      <c r="L76" s="12"/>
      <c r="M76" s="12"/>
      <c r="N76" s="12"/>
      <c r="O76" s="12"/>
    </row>
    <row r="77" spans="1:15">
      <c r="A77" s="82" t="s">
        <v>78</v>
      </c>
      <c r="B77" s="82"/>
      <c r="C77" s="3" t="s">
        <v>23</v>
      </c>
      <c r="D77" s="12"/>
      <c r="E77" s="12"/>
      <c r="F77" s="12"/>
      <c r="G77" s="12"/>
      <c r="H77" s="13"/>
      <c r="I77" s="29"/>
      <c r="J77" s="12"/>
      <c r="K77" s="12"/>
      <c r="L77" s="12"/>
      <c r="M77" s="12"/>
      <c r="N77" s="12"/>
      <c r="O77" s="12"/>
    </row>
    <row r="78" spans="1:15">
      <c r="A78" s="98" t="s">
        <v>216</v>
      </c>
      <c r="B78" s="98"/>
      <c r="C78" s="3" t="s">
        <v>23</v>
      </c>
      <c r="D78" s="12"/>
      <c r="E78" s="12"/>
      <c r="F78" s="12"/>
      <c r="G78" s="12"/>
      <c r="H78" s="13"/>
      <c r="I78" s="29"/>
      <c r="J78" s="12"/>
      <c r="K78" s="12"/>
      <c r="L78" s="12"/>
      <c r="M78" s="12">
        <v>24</v>
      </c>
      <c r="N78" s="12"/>
      <c r="O78" s="12"/>
    </row>
    <row r="79" spans="1:15">
      <c r="A79" s="98" t="s">
        <v>83</v>
      </c>
      <c r="B79" s="98"/>
      <c r="C79" s="3" t="s">
        <v>23</v>
      </c>
      <c r="D79" s="36"/>
      <c r="E79" s="35"/>
      <c r="F79" s="12"/>
      <c r="G79" s="12"/>
      <c r="H79" s="13"/>
      <c r="I79" s="12"/>
      <c r="J79" s="12"/>
      <c r="K79" s="12"/>
      <c r="L79" s="12"/>
      <c r="M79" s="12"/>
      <c r="N79" s="12"/>
      <c r="O79" s="12"/>
    </row>
    <row r="80" spans="1:15">
      <c r="E80" s="30"/>
    </row>
    <row r="81" spans="2:2">
      <c r="B81" t="s">
        <v>84</v>
      </c>
    </row>
    <row r="83" spans="2:2">
      <c r="B83" t="s">
        <v>86</v>
      </c>
    </row>
  </sheetData>
  <mergeCells count="73">
    <mergeCell ref="A79:B79"/>
    <mergeCell ref="G12:L12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11:B11"/>
    <mergeCell ref="C11:N11"/>
    <mergeCell ref="A12:B12"/>
    <mergeCell ref="D12:F12"/>
    <mergeCell ref="M12:N12"/>
    <mergeCell ref="A13:B13"/>
    <mergeCell ref="A14:B14"/>
    <mergeCell ref="A15:B15"/>
    <mergeCell ref="A16:B16"/>
    <mergeCell ref="A17:B17"/>
  </mergeCells>
  <pageMargins left="0.19645669291338586" right="0.19645669291338586" top="0.18" bottom="0.18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O81"/>
  <sheetViews>
    <sheetView topLeftCell="A13" workbookViewId="0">
      <selection activeCell="N30" sqref="N30"/>
    </sheetView>
  </sheetViews>
  <sheetFormatPr defaultRowHeight="14.25"/>
  <cols>
    <col min="1" max="2" width="10.75" customWidth="1"/>
    <col min="3" max="3" width="4.375" customWidth="1"/>
    <col min="4" max="4" width="9.375" style="2" customWidth="1"/>
    <col min="5" max="5" width="9.25" style="2" customWidth="1"/>
    <col min="6" max="6" width="10.75" style="2" customWidth="1"/>
    <col min="7" max="7" width="11" style="2" customWidth="1"/>
    <col min="8" max="8" width="8.5" style="2" customWidth="1"/>
    <col min="9" max="9" width="9.75" style="2" customWidth="1"/>
    <col min="10" max="10" width="9.625" style="2" customWidth="1"/>
    <col min="11" max="11" width="9.375" style="2" customWidth="1"/>
    <col min="12" max="12" width="8.625" style="2" customWidth="1"/>
    <col min="13" max="13" width="8.875" style="2" customWidth="1"/>
    <col min="14" max="14" width="10" style="2" customWidth="1"/>
    <col min="15" max="15" width="8.875" style="2" customWidth="1"/>
  </cols>
  <sheetData>
    <row r="1" spans="1:15">
      <c r="A1" s="1" t="s">
        <v>0</v>
      </c>
      <c r="B1" t="s">
        <v>1</v>
      </c>
      <c r="F1" t="s">
        <v>104</v>
      </c>
      <c r="H1" t="s">
        <v>2</v>
      </c>
    </row>
    <row r="2" spans="1:15">
      <c r="A2" t="s">
        <v>4</v>
      </c>
      <c r="B2" t="s">
        <v>5</v>
      </c>
      <c r="H2" t="s">
        <v>6</v>
      </c>
    </row>
    <row r="3" spans="1:15">
      <c r="A3" s="3" t="s">
        <v>7</v>
      </c>
      <c r="B3" s="3"/>
      <c r="H3" t="s">
        <v>8</v>
      </c>
    </row>
    <row r="4" spans="1:15">
      <c r="A4" s="3"/>
      <c r="B4" s="3"/>
      <c r="H4" t="s">
        <v>87</v>
      </c>
    </row>
    <row r="5" spans="1:15">
      <c r="A5" s="3"/>
      <c r="B5" s="3"/>
    </row>
    <row r="6" spans="1:15">
      <c r="A6" s="3"/>
      <c r="B6" s="3"/>
      <c r="F6" t="s">
        <v>9</v>
      </c>
    </row>
    <row r="7" spans="1:15">
      <c r="A7" s="3"/>
      <c r="B7" s="3"/>
      <c r="F7" t="s">
        <v>10</v>
      </c>
    </row>
    <row r="8" spans="1:15">
      <c r="F8" t="s">
        <v>88</v>
      </c>
    </row>
    <row r="9" spans="1:15">
      <c r="F9" t="s">
        <v>11</v>
      </c>
    </row>
    <row r="11" spans="1:15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114"/>
      <c r="O11" s="25"/>
    </row>
    <row r="12" spans="1:15" ht="15">
      <c r="A12" s="90"/>
      <c r="B12" s="90"/>
      <c r="C12" s="6"/>
      <c r="D12" s="91" t="s">
        <v>15</v>
      </c>
      <c r="E12" s="91"/>
      <c r="F12" s="91"/>
      <c r="G12" s="91" t="s">
        <v>16</v>
      </c>
      <c r="H12" s="91"/>
      <c r="I12" s="91"/>
      <c r="J12" s="91"/>
      <c r="K12" s="91"/>
      <c r="L12" s="37"/>
      <c r="M12" s="91" t="s">
        <v>105</v>
      </c>
      <c r="N12" s="91"/>
      <c r="O12" s="24" t="s">
        <v>18</v>
      </c>
    </row>
    <row r="13" spans="1:15" ht="106.5" customHeight="1">
      <c r="A13" s="86" t="s">
        <v>19</v>
      </c>
      <c r="B13" s="86"/>
      <c r="C13" s="8" t="s">
        <v>20</v>
      </c>
      <c r="D13" s="19" t="s">
        <v>223</v>
      </c>
      <c r="E13" s="19" t="s">
        <v>224</v>
      </c>
      <c r="F13" s="16" t="s">
        <v>225</v>
      </c>
      <c r="G13" s="18" t="s">
        <v>226</v>
      </c>
      <c r="H13" s="22" t="s">
        <v>227</v>
      </c>
      <c r="I13" s="22" t="s">
        <v>127</v>
      </c>
      <c r="J13" s="22" t="s">
        <v>187</v>
      </c>
      <c r="K13" s="22" t="s">
        <v>228</v>
      </c>
      <c r="L13" s="22" t="s">
        <v>229</v>
      </c>
      <c r="M13" s="23" t="s">
        <v>89</v>
      </c>
      <c r="N13" s="22" t="s">
        <v>230</v>
      </c>
      <c r="O13" s="4" t="s">
        <v>14</v>
      </c>
    </row>
    <row r="14" spans="1:15">
      <c r="A14" s="82" t="s">
        <v>22</v>
      </c>
      <c r="B14" s="82"/>
      <c r="C14" s="3" t="s">
        <v>23</v>
      </c>
      <c r="D14" s="12"/>
      <c r="E14" s="12"/>
      <c r="F14" s="12"/>
      <c r="G14" s="13"/>
      <c r="H14" s="12"/>
      <c r="I14" s="12"/>
      <c r="J14" s="12"/>
      <c r="K14" s="12"/>
      <c r="L14" s="12"/>
      <c r="M14" s="14"/>
      <c r="N14" s="12"/>
      <c r="O14" s="12"/>
    </row>
    <row r="15" spans="1:15">
      <c r="A15" s="82" t="s">
        <v>121</v>
      </c>
      <c r="B15" s="82"/>
      <c r="C15" s="3" t="s">
        <v>23</v>
      </c>
      <c r="D15" s="12"/>
      <c r="E15" s="12"/>
      <c r="F15" s="12"/>
      <c r="G15" s="13"/>
      <c r="H15" s="12">
        <v>155.97</v>
      </c>
      <c r="I15" s="12"/>
      <c r="J15" s="12"/>
      <c r="K15" s="12"/>
      <c r="L15" s="12"/>
      <c r="M15" s="14"/>
      <c r="N15" s="12"/>
      <c r="O15" s="12"/>
    </row>
    <row r="16" spans="1:15">
      <c r="A16" s="82" t="s">
        <v>25</v>
      </c>
      <c r="B16" s="82"/>
      <c r="C16" s="3" t="s">
        <v>23</v>
      </c>
      <c r="D16" s="12"/>
      <c r="E16" s="12"/>
      <c r="F16" s="12"/>
      <c r="G16" s="13">
        <v>3.2</v>
      </c>
      <c r="H16" s="12">
        <v>73.34</v>
      </c>
      <c r="I16" s="12"/>
      <c r="J16" s="12"/>
      <c r="K16" s="12"/>
      <c r="L16" s="12"/>
      <c r="M16" s="14"/>
      <c r="N16" s="12"/>
      <c r="O16" s="12"/>
    </row>
    <row r="17" spans="1:15">
      <c r="A17" s="82" t="s">
        <v>106</v>
      </c>
      <c r="B17" s="82"/>
      <c r="C17" s="3" t="s">
        <v>23</v>
      </c>
      <c r="D17" s="12"/>
      <c r="E17" s="12"/>
      <c r="F17" s="12"/>
      <c r="G17" s="13"/>
      <c r="H17" s="12"/>
      <c r="I17" s="12"/>
      <c r="J17" s="12"/>
      <c r="K17" s="12"/>
      <c r="L17" s="12"/>
      <c r="M17" s="14"/>
      <c r="N17" s="12"/>
      <c r="O17" s="12"/>
    </row>
    <row r="18" spans="1:15">
      <c r="A18" s="82" t="s">
        <v>27</v>
      </c>
      <c r="B18" s="82"/>
      <c r="C18" s="3" t="s">
        <v>23</v>
      </c>
      <c r="D18" s="12"/>
      <c r="E18" s="12"/>
      <c r="F18" s="12"/>
      <c r="G18" s="13"/>
      <c r="H18" s="12"/>
      <c r="I18" s="12"/>
      <c r="J18" s="12"/>
      <c r="K18" s="12"/>
      <c r="L18" s="12"/>
      <c r="M18" s="14"/>
      <c r="N18" s="12"/>
      <c r="O18" s="12"/>
    </row>
    <row r="19" spans="1:15">
      <c r="A19" s="82" t="s">
        <v>28</v>
      </c>
      <c r="B19" s="82"/>
      <c r="C19" s="3" t="s">
        <v>23</v>
      </c>
      <c r="D19" s="12"/>
      <c r="E19" s="12"/>
      <c r="F19" s="12"/>
      <c r="G19" s="13"/>
      <c r="H19" s="12"/>
      <c r="I19" s="12"/>
      <c r="J19" s="12"/>
      <c r="K19" s="12"/>
      <c r="L19" s="12"/>
      <c r="M19" s="14"/>
      <c r="N19" s="12"/>
      <c r="O19" s="12"/>
    </row>
    <row r="20" spans="1:15">
      <c r="A20" s="82" t="s">
        <v>29</v>
      </c>
      <c r="B20" s="82"/>
      <c r="C20" s="3" t="s">
        <v>23</v>
      </c>
      <c r="D20" s="12"/>
      <c r="E20" s="12">
        <v>20</v>
      </c>
      <c r="F20" s="12"/>
      <c r="G20" s="13"/>
      <c r="H20" s="12"/>
      <c r="I20" s="12"/>
      <c r="J20" s="12">
        <v>32</v>
      </c>
      <c r="K20" s="12"/>
      <c r="L20" s="12"/>
      <c r="M20" s="14"/>
      <c r="N20" s="12"/>
      <c r="O20" s="12"/>
    </row>
    <row r="21" spans="1:15">
      <c r="A21" s="80" t="s">
        <v>233</v>
      </c>
      <c r="B21" s="81"/>
      <c r="C21" s="3" t="s">
        <v>23</v>
      </c>
      <c r="D21" s="12"/>
      <c r="E21" s="12"/>
      <c r="F21" s="12">
        <v>70</v>
      </c>
      <c r="G21" s="13"/>
      <c r="H21" s="12"/>
      <c r="I21" s="12"/>
      <c r="J21" s="12"/>
      <c r="K21" s="12"/>
      <c r="L21" s="12"/>
      <c r="M21" s="14"/>
      <c r="N21" s="12"/>
      <c r="O21" s="12"/>
    </row>
    <row r="22" spans="1:15">
      <c r="A22" s="82" t="s">
        <v>30</v>
      </c>
      <c r="B22" s="82"/>
      <c r="C22" s="3" t="s">
        <v>23</v>
      </c>
      <c r="D22" s="27">
        <v>5</v>
      </c>
      <c r="E22" s="12"/>
      <c r="F22" s="12">
        <v>1.28</v>
      </c>
      <c r="G22" s="13"/>
      <c r="H22" s="12"/>
      <c r="I22" s="12">
        <v>3</v>
      </c>
      <c r="J22" s="12"/>
      <c r="K22" s="12"/>
      <c r="L22" s="12"/>
      <c r="M22" s="14"/>
      <c r="N22" s="12">
        <v>4</v>
      </c>
      <c r="O22" s="12"/>
    </row>
    <row r="23" spans="1:15">
      <c r="A23" s="82" t="s">
        <v>31</v>
      </c>
      <c r="B23" s="82"/>
      <c r="C23" s="3" t="s">
        <v>23</v>
      </c>
      <c r="D23" s="12"/>
      <c r="E23" s="12"/>
      <c r="F23" s="12"/>
      <c r="G23" s="13">
        <v>3</v>
      </c>
      <c r="H23" s="12">
        <v>1.35</v>
      </c>
      <c r="I23" s="12"/>
      <c r="J23" s="12"/>
      <c r="K23" s="12"/>
      <c r="L23" s="12"/>
      <c r="M23" s="14"/>
      <c r="N23" s="12">
        <v>0.51</v>
      </c>
      <c r="O23" s="12"/>
    </row>
    <row r="24" spans="1:15">
      <c r="A24" s="82" t="s">
        <v>32</v>
      </c>
      <c r="B24" s="82"/>
      <c r="C24" s="3" t="s">
        <v>23</v>
      </c>
      <c r="D24" s="12"/>
      <c r="E24" s="12"/>
      <c r="F24" s="12"/>
      <c r="G24" s="13"/>
      <c r="H24" s="12"/>
      <c r="I24" s="12"/>
      <c r="J24" s="12"/>
      <c r="K24" s="12"/>
      <c r="L24" s="12"/>
      <c r="M24" s="14"/>
      <c r="N24" s="12"/>
      <c r="O24" s="12"/>
    </row>
    <row r="25" spans="1:15">
      <c r="A25" s="82" t="s">
        <v>33</v>
      </c>
      <c r="B25" s="82"/>
      <c r="C25" s="3" t="s">
        <v>23</v>
      </c>
      <c r="D25" s="12">
        <v>118</v>
      </c>
      <c r="E25" s="12"/>
      <c r="F25" s="12">
        <v>24</v>
      </c>
      <c r="G25" s="13"/>
      <c r="H25" s="12"/>
      <c r="I25" s="12"/>
      <c r="J25" s="12"/>
      <c r="K25" s="12"/>
      <c r="L25" s="12"/>
      <c r="M25" s="14"/>
      <c r="N25" s="12"/>
      <c r="O25" s="12"/>
    </row>
    <row r="26" spans="1:15">
      <c r="A26" s="82" t="s">
        <v>34</v>
      </c>
      <c r="B26" s="82"/>
      <c r="C26" s="3" t="s">
        <v>23</v>
      </c>
      <c r="D26" s="12"/>
      <c r="E26" s="12"/>
      <c r="F26" s="12"/>
      <c r="G26" s="13"/>
      <c r="H26" s="12"/>
      <c r="I26" s="12"/>
      <c r="J26" s="12"/>
      <c r="K26" s="12"/>
      <c r="L26" s="12"/>
      <c r="M26" s="14"/>
      <c r="N26" s="12"/>
      <c r="O26" s="12"/>
    </row>
    <row r="27" spans="1:15">
      <c r="A27" s="82" t="s">
        <v>35</v>
      </c>
      <c r="B27" s="82"/>
      <c r="C27" s="3" t="s">
        <v>23</v>
      </c>
      <c r="D27" s="12"/>
      <c r="E27" s="12"/>
      <c r="F27" s="12"/>
      <c r="G27" s="13">
        <v>3</v>
      </c>
      <c r="H27" s="12"/>
      <c r="I27" s="12"/>
      <c r="J27" s="12"/>
      <c r="K27" s="12"/>
      <c r="L27" s="12"/>
      <c r="M27" s="14"/>
      <c r="N27" s="12"/>
      <c r="O27" s="12"/>
    </row>
    <row r="28" spans="1:15">
      <c r="A28" s="82" t="s">
        <v>36</v>
      </c>
      <c r="B28" s="82"/>
      <c r="C28" s="3" t="s">
        <v>23</v>
      </c>
      <c r="D28" s="12"/>
      <c r="E28" s="12"/>
      <c r="F28" s="12"/>
      <c r="G28" s="13"/>
      <c r="H28" s="12"/>
      <c r="I28" s="12"/>
      <c r="J28" s="12"/>
      <c r="K28" s="12"/>
      <c r="L28" s="12"/>
      <c r="M28" s="14"/>
      <c r="N28" s="12"/>
      <c r="O28" s="12"/>
    </row>
    <row r="29" spans="1:15">
      <c r="A29" s="82" t="s">
        <v>37</v>
      </c>
      <c r="B29" s="82"/>
      <c r="C29" s="3" t="s">
        <v>23</v>
      </c>
      <c r="D29" s="12"/>
      <c r="E29" s="12"/>
      <c r="F29" s="12"/>
      <c r="G29" s="13"/>
      <c r="H29" s="12"/>
      <c r="I29" s="12"/>
      <c r="J29" s="12"/>
      <c r="K29" s="12"/>
      <c r="L29" s="12"/>
      <c r="M29" s="14"/>
      <c r="N29" s="12"/>
      <c r="O29" s="12"/>
    </row>
    <row r="30" spans="1:15">
      <c r="A30" s="82" t="s">
        <v>38</v>
      </c>
      <c r="B30" s="82"/>
      <c r="C30" s="3" t="s">
        <v>95</v>
      </c>
      <c r="D30" s="12"/>
      <c r="E30" s="12"/>
      <c r="F30" s="12"/>
      <c r="G30" s="13"/>
      <c r="H30" s="12"/>
      <c r="I30" s="12"/>
      <c r="J30" s="12"/>
      <c r="K30" s="12"/>
      <c r="L30" s="12"/>
      <c r="M30" s="14"/>
      <c r="N30" s="12">
        <f>6.8+1.6</f>
        <v>8.4</v>
      </c>
      <c r="O30" s="12"/>
    </row>
    <row r="31" spans="1:15">
      <c r="A31" s="82" t="s">
        <v>39</v>
      </c>
      <c r="B31" s="82"/>
      <c r="C31" s="3" t="s">
        <v>23</v>
      </c>
      <c r="D31" s="12"/>
      <c r="E31" s="12"/>
      <c r="F31" s="12">
        <v>1.28</v>
      </c>
      <c r="G31" s="13"/>
      <c r="H31" s="12">
        <v>1.42</v>
      </c>
      <c r="I31" s="12"/>
      <c r="J31" s="12"/>
      <c r="K31" s="12"/>
      <c r="L31" s="12"/>
      <c r="M31" s="14"/>
      <c r="N31" s="12">
        <v>56</v>
      </c>
      <c r="O31" s="12"/>
    </row>
    <row r="32" spans="1:15">
      <c r="A32" s="82" t="s">
        <v>40</v>
      </c>
      <c r="B32" s="82"/>
      <c r="C32" s="3" t="s">
        <v>23</v>
      </c>
      <c r="D32" s="15"/>
      <c r="E32" s="15"/>
      <c r="F32" s="12"/>
      <c r="G32" s="13"/>
      <c r="H32" s="12"/>
      <c r="I32" s="12"/>
      <c r="J32" s="12"/>
      <c r="K32" s="12"/>
      <c r="L32" s="12"/>
      <c r="M32" s="14"/>
      <c r="N32" s="12">
        <v>0.4</v>
      </c>
      <c r="O32" s="12"/>
    </row>
    <row r="33" spans="1:15">
      <c r="A33" s="82" t="s">
        <v>41</v>
      </c>
      <c r="B33" s="82"/>
      <c r="C33" s="3" t="s">
        <v>23</v>
      </c>
      <c r="D33" s="12"/>
      <c r="E33" s="12"/>
      <c r="F33" s="12"/>
      <c r="G33" s="13"/>
      <c r="H33" s="12"/>
      <c r="I33" s="12"/>
      <c r="J33" s="12"/>
      <c r="K33" s="12"/>
      <c r="L33" s="12"/>
      <c r="M33" s="14"/>
      <c r="N33" s="12"/>
      <c r="O33" s="12"/>
    </row>
    <row r="34" spans="1:15">
      <c r="A34" s="82" t="s">
        <v>42</v>
      </c>
      <c r="B34" s="82"/>
      <c r="C34" s="3" t="s">
        <v>23</v>
      </c>
      <c r="D34" s="12"/>
      <c r="E34" s="12"/>
      <c r="F34" s="12"/>
      <c r="G34" s="13"/>
      <c r="H34" s="12"/>
      <c r="I34" s="12"/>
      <c r="J34" s="12"/>
      <c r="K34" s="12"/>
      <c r="L34" s="12"/>
      <c r="M34" s="14"/>
      <c r="N34" s="12"/>
      <c r="O34" s="12"/>
    </row>
    <row r="35" spans="1:15">
      <c r="A35" s="82" t="s">
        <v>43</v>
      </c>
      <c r="B35" s="82"/>
      <c r="C35" s="3" t="s">
        <v>23</v>
      </c>
      <c r="D35" s="12">
        <v>30.8</v>
      </c>
      <c r="E35" s="12"/>
      <c r="F35" s="12"/>
      <c r="G35" s="13"/>
      <c r="H35" s="12"/>
      <c r="I35" s="12"/>
      <c r="J35" s="12"/>
      <c r="K35" s="12"/>
      <c r="L35" s="12"/>
      <c r="M35" s="14"/>
      <c r="N35" s="12"/>
      <c r="O35" s="12"/>
    </row>
    <row r="36" spans="1:15">
      <c r="A36" s="82" t="s">
        <v>44</v>
      </c>
      <c r="B36" s="82"/>
      <c r="C36" s="3" t="s">
        <v>23</v>
      </c>
      <c r="D36" s="12"/>
      <c r="E36" s="12"/>
      <c r="F36" s="12"/>
      <c r="G36" s="13"/>
      <c r="H36" s="12"/>
      <c r="I36" s="12"/>
      <c r="J36" s="12"/>
      <c r="K36" s="12"/>
      <c r="L36" s="12"/>
      <c r="M36" s="14"/>
      <c r="N36" s="12"/>
      <c r="O36" s="12"/>
    </row>
    <row r="37" spans="1:15">
      <c r="A37" s="82" t="s">
        <v>45</v>
      </c>
      <c r="B37" s="82"/>
      <c r="C37" s="3" t="s">
        <v>23</v>
      </c>
      <c r="D37" s="12"/>
      <c r="E37" s="12"/>
      <c r="F37" s="12"/>
      <c r="G37" s="13"/>
      <c r="H37" s="12"/>
      <c r="I37" s="12"/>
      <c r="J37" s="12"/>
      <c r="K37" s="12"/>
      <c r="L37" s="12"/>
      <c r="M37" s="14"/>
      <c r="N37" s="12"/>
      <c r="O37" s="12"/>
    </row>
    <row r="38" spans="1:15">
      <c r="A38" s="82" t="s">
        <v>46</v>
      </c>
      <c r="B38" s="82"/>
      <c r="C38" s="3" t="s">
        <v>23</v>
      </c>
      <c r="D38" s="12"/>
      <c r="E38" s="12"/>
      <c r="F38" s="12"/>
      <c r="G38" s="13"/>
      <c r="H38" s="12"/>
      <c r="I38" s="12"/>
      <c r="J38" s="12"/>
      <c r="K38" s="12"/>
      <c r="L38" s="12"/>
      <c r="M38" s="14"/>
      <c r="N38" s="12"/>
      <c r="O38" s="12"/>
    </row>
    <row r="39" spans="1:15">
      <c r="A39" s="82" t="s">
        <v>47</v>
      </c>
      <c r="B39" s="82"/>
      <c r="C39" s="3" t="s">
        <v>23</v>
      </c>
      <c r="D39" s="12"/>
      <c r="E39" s="12"/>
      <c r="F39" s="12"/>
      <c r="G39" s="13"/>
      <c r="H39" s="12"/>
      <c r="I39" s="12"/>
      <c r="J39" s="12"/>
      <c r="K39" s="12"/>
      <c r="L39" s="12"/>
      <c r="M39" s="14"/>
      <c r="N39" s="12"/>
      <c r="O39" s="12"/>
    </row>
    <row r="40" spans="1:15">
      <c r="A40" s="82" t="s">
        <v>234</v>
      </c>
      <c r="B40" s="82"/>
      <c r="C40" s="3" t="s">
        <v>23</v>
      </c>
      <c r="D40" s="12"/>
      <c r="E40" s="12"/>
      <c r="F40" s="12"/>
      <c r="G40" s="13"/>
      <c r="H40" s="12"/>
      <c r="I40" s="12">
        <v>51</v>
      </c>
      <c r="J40" s="12"/>
      <c r="K40" s="12"/>
      <c r="L40" s="12"/>
      <c r="M40" s="14"/>
      <c r="N40" s="12"/>
      <c r="O40" s="12"/>
    </row>
    <row r="41" spans="1:15">
      <c r="A41" s="82" t="s">
        <v>49</v>
      </c>
      <c r="B41" s="82"/>
      <c r="C41" s="3" t="s">
        <v>23</v>
      </c>
      <c r="D41" s="12"/>
      <c r="E41" s="12"/>
      <c r="F41" s="12"/>
      <c r="G41" s="13"/>
      <c r="H41" s="12"/>
      <c r="I41" s="12"/>
      <c r="J41" s="12"/>
      <c r="K41" s="12"/>
      <c r="L41" s="12"/>
      <c r="M41" s="14"/>
      <c r="N41" s="12"/>
      <c r="O41" s="12"/>
    </row>
    <row r="42" spans="1:15">
      <c r="A42" s="82" t="s">
        <v>50</v>
      </c>
      <c r="B42" s="82"/>
      <c r="C42" s="3" t="s">
        <v>23</v>
      </c>
      <c r="D42" s="12">
        <v>5</v>
      </c>
      <c r="E42" s="12">
        <v>7</v>
      </c>
      <c r="F42" s="12">
        <v>3.2</v>
      </c>
      <c r="G42" s="13">
        <v>1</v>
      </c>
      <c r="H42" s="12"/>
      <c r="I42" s="12"/>
      <c r="J42" s="12">
        <v>7</v>
      </c>
      <c r="K42" s="12"/>
      <c r="L42" s="12"/>
      <c r="M42" s="14"/>
      <c r="N42" s="12">
        <v>16</v>
      </c>
      <c r="O42" s="12"/>
    </row>
    <row r="43" spans="1:15">
      <c r="A43" s="82" t="s">
        <v>103</v>
      </c>
      <c r="B43" s="82"/>
      <c r="C43" s="3" t="s">
        <v>23</v>
      </c>
      <c r="D43" s="12"/>
      <c r="E43" s="12"/>
      <c r="F43" s="12"/>
      <c r="G43" s="13"/>
      <c r="H43" s="12"/>
      <c r="I43" s="12"/>
      <c r="J43" s="12"/>
      <c r="K43" s="12"/>
      <c r="L43" s="12"/>
      <c r="M43" s="14"/>
      <c r="N43" s="12"/>
      <c r="O43" s="12"/>
    </row>
    <row r="44" spans="1:15">
      <c r="A44" s="82" t="s">
        <v>51</v>
      </c>
      <c r="B44" s="82"/>
      <c r="C44" s="3" t="s">
        <v>23</v>
      </c>
      <c r="D44" s="12"/>
      <c r="E44" s="12"/>
      <c r="F44" s="12"/>
      <c r="G44" s="13"/>
      <c r="H44" s="12"/>
      <c r="I44" s="12"/>
      <c r="J44" s="12"/>
      <c r="K44" s="12"/>
      <c r="L44" s="12"/>
      <c r="M44" s="14"/>
      <c r="N44" s="12"/>
      <c r="O44" s="12"/>
    </row>
    <row r="45" spans="1:15">
      <c r="A45" s="82" t="s">
        <v>52</v>
      </c>
      <c r="B45" s="82"/>
      <c r="C45" s="3" t="s">
        <v>23</v>
      </c>
      <c r="D45" s="12"/>
      <c r="E45" s="12"/>
      <c r="F45" s="12"/>
      <c r="G45" s="13"/>
      <c r="H45" s="12"/>
      <c r="I45" s="12"/>
      <c r="J45" s="12"/>
      <c r="K45" s="12"/>
      <c r="L45" s="12"/>
      <c r="M45" s="14"/>
      <c r="N45" s="12"/>
      <c r="O45" s="12"/>
    </row>
    <row r="46" spans="1:15">
      <c r="A46" s="82" t="s">
        <v>53</v>
      </c>
      <c r="B46" s="82"/>
      <c r="C46" s="3" t="s">
        <v>23</v>
      </c>
      <c r="D46" s="12"/>
      <c r="E46" s="12"/>
      <c r="F46" s="12"/>
      <c r="G46" s="13"/>
      <c r="H46" s="12"/>
      <c r="I46" s="12"/>
      <c r="J46" s="12"/>
      <c r="K46" s="12"/>
      <c r="L46" s="12"/>
      <c r="M46" s="14"/>
      <c r="N46" s="12"/>
      <c r="O46" s="12"/>
    </row>
    <row r="47" spans="1:15">
      <c r="A47" s="82" t="s">
        <v>54</v>
      </c>
      <c r="B47" s="82"/>
      <c r="C47" s="3" t="s">
        <v>23</v>
      </c>
      <c r="D47" s="12"/>
      <c r="E47" s="12"/>
      <c r="F47" s="12"/>
      <c r="G47" s="13"/>
      <c r="H47" s="12"/>
      <c r="I47" s="12"/>
      <c r="J47" s="12"/>
      <c r="K47" s="12"/>
      <c r="L47" s="12"/>
      <c r="M47" s="14"/>
      <c r="N47" s="12"/>
      <c r="O47" s="12"/>
    </row>
    <row r="48" spans="1:15">
      <c r="A48" s="82" t="s">
        <v>101</v>
      </c>
      <c r="B48" s="82"/>
      <c r="C48" s="3" t="s">
        <v>23</v>
      </c>
      <c r="D48" s="12"/>
      <c r="E48" s="12"/>
      <c r="F48" s="12"/>
      <c r="G48" s="13"/>
      <c r="H48" s="12"/>
      <c r="I48" s="12"/>
      <c r="J48" s="12"/>
      <c r="K48" s="12"/>
      <c r="L48" s="12"/>
      <c r="M48" s="14"/>
      <c r="N48" s="12"/>
      <c r="O48" s="12"/>
    </row>
    <row r="49" spans="1:15">
      <c r="A49" s="82" t="s">
        <v>55</v>
      </c>
      <c r="B49" s="82"/>
      <c r="C49" s="3" t="s">
        <v>23</v>
      </c>
      <c r="D49" s="12"/>
      <c r="E49" s="12"/>
      <c r="F49" s="12"/>
      <c r="G49" s="13"/>
      <c r="H49" s="12"/>
      <c r="I49" s="12"/>
      <c r="J49" s="12"/>
      <c r="K49" s="12"/>
      <c r="L49" s="12"/>
      <c r="M49" s="14"/>
      <c r="N49" s="12"/>
      <c r="O49" s="12"/>
    </row>
    <row r="50" spans="1:15">
      <c r="A50" s="82" t="s">
        <v>231</v>
      </c>
      <c r="B50" s="82"/>
      <c r="C50" s="3" t="s">
        <v>23</v>
      </c>
      <c r="D50" s="12"/>
      <c r="E50" s="12"/>
      <c r="F50" s="12"/>
      <c r="G50" s="13"/>
      <c r="H50" s="12"/>
      <c r="I50" s="12"/>
      <c r="J50" s="12"/>
      <c r="K50" s="12"/>
      <c r="L50" s="12"/>
      <c r="M50" s="14"/>
      <c r="N50" s="12"/>
      <c r="O50" s="12"/>
    </row>
    <row r="51" spans="1:15">
      <c r="A51" s="80" t="s">
        <v>232</v>
      </c>
      <c r="B51" s="81"/>
      <c r="C51" s="3" t="s">
        <v>23</v>
      </c>
      <c r="D51" s="12"/>
      <c r="E51" s="12"/>
      <c r="F51" s="12"/>
      <c r="G51" s="13"/>
      <c r="H51" s="12"/>
      <c r="I51" s="12"/>
      <c r="J51" s="12"/>
      <c r="K51" s="12"/>
      <c r="L51" s="12"/>
      <c r="M51" s="14"/>
      <c r="N51" s="12"/>
      <c r="O51" s="12"/>
    </row>
    <row r="52" spans="1:15">
      <c r="A52" s="82" t="s">
        <v>56</v>
      </c>
      <c r="B52" s="82"/>
      <c r="C52" s="3" t="s">
        <v>23</v>
      </c>
      <c r="D52" s="12"/>
      <c r="E52" s="12"/>
      <c r="F52" s="12"/>
      <c r="G52" s="13"/>
      <c r="H52" s="12"/>
      <c r="I52" s="12"/>
      <c r="J52" s="12"/>
      <c r="K52" s="12"/>
      <c r="L52" s="12"/>
      <c r="M52" s="14"/>
      <c r="N52" s="12"/>
      <c r="O52" s="12"/>
    </row>
    <row r="53" spans="1:15">
      <c r="A53" s="82" t="s">
        <v>57</v>
      </c>
      <c r="B53" s="82"/>
      <c r="C53" s="3" t="s">
        <v>23</v>
      </c>
      <c r="D53" s="12"/>
      <c r="E53" s="12"/>
      <c r="F53" s="12"/>
      <c r="G53" s="13"/>
      <c r="H53" s="12"/>
      <c r="I53" s="12"/>
      <c r="J53" s="12"/>
      <c r="K53" s="12"/>
      <c r="L53" s="12"/>
      <c r="M53" s="14"/>
      <c r="N53" s="12"/>
      <c r="O53" s="12"/>
    </row>
    <row r="54" spans="1:15">
      <c r="A54" s="82" t="s">
        <v>58</v>
      </c>
      <c r="B54" s="82"/>
      <c r="C54" s="3" t="s">
        <v>23</v>
      </c>
      <c r="D54" s="12"/>
      <c r="E54" s="12"/>
      <c r="F54" s="12"/>
      <c r="G54" s="13"/>
      <c r="H54" s="12"/>
      <c r="I54" s="12"/>
      <c r="J54" s="12"/>
      <c r="K54" s="12"/>
      <c r="L54" s="12"/>
      <c r="M54" s="14"/>
      <c r="N54" s="12"/>
      <c r="O54" s="12"/>
    </row>
    <row r="55" spans="1:15">
      <c r="A55" s="82" t="s">
        <v>59</v>
      </c>
      <c r="B55" s="82"/>
      <c r="C55" s="3" t="s">
        <v>23</v>
      </c>
      <c r="D55" s="12"/>
      <c r="E55" s="12"/>
      <c r="F55" s="12"/>
      <c r="G55" s="13"/>
      <c r="H55" s="12"/>
      <c r="I55" s="12"/>
      <c r="J55" s="12"/>
      <c r="K55" s="12"/>
      <c r="L55" s="12"/>
      <c r="M55" s="14"/>
      <c r="N55" s="12"/>
      <c r="O55" s="12"/>
    </row>
    <row r="56" spans="1:15">
      <c r="A56" s="82" t="s">
        <v>60</v>
      </c>
      <c r="B56" s="82"/>
      <c r="C56" s="3" t="s">
        <v>23</v>
      </c>
      <c r="D56" s="12"/>
      <c r="E56" s="12"/>
      <c r="F56" s="12"/>
      <c r="G56" s="28">
        <v>26.75</v>
      </c>
      <c r="H56" s="12"/>
      <c r="I56" s="12"/>
      <c r="J56" s="12"/>
      <c r="K56" s="12"/>
      <c r="L56" s="12"/>
      <c r="M56" s="14"/>
      <c r="N56" s="12"/>
      <c r="O56" s="12"/>
    </row>
    <row r="57" spans="1:15">
      <c r="A57" s="82" t="s">
        <v>61</v>
      </c>
      <c r="B57" s="82"/>
      <c r="C57" s="3" t="s">
        <v>23</v>
      </c>
      <c r="D57" s="12"/>
      <c r="E57" s="12"/>
      <c r="F57" s="12"/>
      <c r="G57" s="13">
        <v>20</v>
      </c>
      <c r="H57" s="12"/>
      <c r="I57" s="12"/>
      <c r="J57" s="12"/>
      <c r="K57" s="12"/>
      <c r="L57" s="12"/>
      <c r="M57" s="14"/>
      <c r="N57" s="12"/>
      <c r="O57" s="12"/>
    </row>
    <row r="58" spans="1:15">
      <c r="A58" s="82" t="s">
        <v>62</v>
      </c>
      <c r="B58" s="82"/>
      <c r="C58" s="3" t="s">
        <v>23</v>
      </c>
      <c r="D58" s="12"/>
      <c r="E58" s="12"/>
      <c r="F58" s="12"/>
      <c r="G58" s="13">
        <f>9.6+1.92</f>
        <v>11.52</v>
      </c>
      <c r="H58" s="12">
        <v>6.98</v>
      </c>
      <c r="I58" s="12"/>
      <c r="J58" s="12"/>
      <c r="K58" s="12"/>
      <c r="L58" s="12"/>
      <c r="M58" s="14"/>
      <c r="N58" s="12"/>
      <c r="O58" s="12"/>
    </row>
    <row r="59" spans="1:15">
      <c r="A59" s="82" t="s">
        <v>63</v>
      </c>
      <c r="B59" s="82"/>
      <c r="C59" s="3" t="s">
        <v>23</v>
      </c>
      <c r="D59" s="12"/>
      <c r="E59" s="12"/>
      <c r="F59" s="12"/>
      <c r="G59" s="13">
        <f>13.44+2.22</f>
        <v>15.66</v>
      </c>
      <c r="H59" s="12">
        <v>7.45</v>
      </c>
      <c r="I59" s="12"/>
      <c r="J59" s="12"/>
      <c r="K59" s="12"/>
      <c r="L59" s="12"/>
      <c r="M59" s="14"/>
      <c r="N59" s="12"/>
      <c r="O59" s="12"/>
    </row>
    <row r="60" spans="1:15">
      <c r="A60" s="82" t="s">
        <v>64</v>
      </c>
      <c r="B60" s="82"/>
      <c r="C60" s="3" t="s">
        <v>23</v>
      </c>
      <c r="D60" s="12"/>
      <c r="E60" s="12"/>
      <c r="F60" s="12"/>
      <c r="G60" s="13">
        <v>42.67</v>
      </c>
      <c r="H60" s="12"/>
      <c r="I60" s="12"/>
      <c r="J60" s="12"/>
      <c r="K60" s="12"/>
      <c r="L60" s="12"/>
      <c r="M60" s="14"/>
      <c r="N60" s="12"/>
      <c r="O60" s="12"/>
    </row>
    <row r="61" spans="1:15">
      <c r="A61" s="82" t="s">
        <v>82</v>
      </c>
      <c r="B61" s="82"/>
      <c r="C61" s="3" t="s">
        <v>23</v>
      </c>
      <c r="D61" s="12"/>
      <c r="E61" s="12"/>
      <c r="F61" s="12"/>
      <c r="G61" s="13"/>
      <c r="H61" s="12"/>
      <c r="I61" s="12"/>
      <c r="J61" s="12"/>
      <c r="K61" s="12"/>
      <c r="L61" s="12"/>
      <c r="M61" s="14"/>
      <c r="N61" s="12"/>
      <c r="O61" s="12"/>
    </row>
    <row r="62" spans="1:15">
      <c r="A62" s="82" t="s">
        <v>65</v>
      </c>
      <c r="B62" s="82"/>
      <c r="C62" s="3" t="s">
        <v>23</v>
      </c>
      <c r="D62" s="12"/>
      <c r="E62" s="12"/>
      <c r="F62" s="12"/>
      <c r="G62" s="13"/>
      <c r="H62" s="12"/>
      <c r="I62" s="12"/>
      <c r="J62" s="12"/>
      <c r="K62" s="12"/>
      <c r="L62" s="12"/>
      <c r="M62" s="14"/>
      <c r="N62" s="12"/>
      <c r="O62" s="12"/>
    </row>
    <row r="63" spans="1:15">
      <c r="A63" s="82" t="s">
        <v>235</v>
      </c>
      <c r="B63" s="82"/>
      <c r="C63" s="3" t="s">
        <v>23</v>
      </c>
      <c r="D63" s="12"/>
      <c r="E63" s="12"/>
      <c r="F63" s="12"/>
      <c r="G63" s="13"/>
      <c r="H63" s="12"/>
      <c r="I63" s="12"/>
      <c r="J63" s="12"/>
      <c r="K63" s="12">
        <v>30</v>
      </c>
      <c r="L63" s="12"/>
      <c r="M63" s="14"/>
      <c r="N63" s="12"/>
      <c r="O63" s="12"/>
    </row>
    <row r="64" spans="1:15">
      <c r="A64" s="82" t="s">
        <v>67</v>
      </c>
      <c r="B64" s="82"/>
      <c r="C64" s="3" t="s">
        <v>23</v>
      </c>
      <c r="D64" s="12"/>
      <c r="E64" s="12"/>
      <c r="F64" s="12"/>
      <c r="G64" s="13"/>
      <c r="H64" s="12"/>
      <c r="I64" s="12"/>
      <c r="J64" s="12"/>
      <c r="K64" s="12"/>
      <c r="L64" s="12">
        <v>30</v>
      </c>
      <c r="M64" s="14"/>
      <c r="N64" s="12"/>
      <c r="O64" s="12"/>
    </row>
    <row r="65" spans="1:15">
      <c r="A65" s="82" t="s">
        <v>68</v>
      </c>
      <c r="B65" s="82"/>
      <c r="C65" s="3" t="s">
        <v>23</v>
      </c>
      <c r="D65" s="12"/>
      <c r="E65" s="12"/>
      <c r="F65" s="12"/>
      <c r="G65" s="13"/>
      <c r="H65" s="12"/>
      <c r="I65" s="12"/>
      <c r="J65" s="12"/>
      <c r="K65" s="12"/>
      <c r="L65" s="12"/>
      <c r="M65" s="14"/>
      <c r="N65" s="12"/>
      <c r="O65" s="12"/>
    </row>
    <row r="66" spans="1:15">
      <c r="A66" s="82" t="s">
        <v>97</v>
      </c>
      <c r="B66" s="82"/>
      <c r="C66" s="3" t="s">
        <v>23</v>
      </c>
      <c r="D66" s="12"/>
      <c r="E66" s="12"/>
      <c r="F66" s="12"/>
      <c r="G66" s="13"/>
      <c r="H66" s="12"/>
      <c r="I66" s="12"/>
      <c r="J66" s="12"/>
      <c r="K66" s="12"/>
      <c r="L66" s="12"/>
      <c r="M66" s="14"/>
      <c r="N66" s="12"/>
      <c r="O66" s="12"/>
    </row>
    <row r="67" spans="1:15">
      <c r="A67" s="82" t="s">
        <v>69</v>
      </c>
      <c r="B67" s="82"/>
      <c r="C67" s="3" t="s">
        <v>23</v>
      </c>
      <c r="D67" s="12"/>
      <c r="E67" s="12"/>
      <c r="F67" s="12"/>
      <c r="G67" s="13"/>
      <c r="H67" s="12"/>
      <c r="I67" s="12"/>
      <c r="J67" s="12"/>
      <c r="K67" s="12"/>
      <c r="L67" s="12"/>
      <c r="M67" s="14"/>
      <c r="N67" s="12"/>
      <c r="O67" s="12"/>
    </row>
    <row r="68" spans="1:15">
      <c r="A68" s="82" t="s">
        <v>70</v>
      </c>
      <c r="B68" s="82"/>
      <c r="C68" s="3" t="s">
        <v>23</v>
      </c>
      <c r="D68" s="12"/>
      <c r="E68" s="12"/>
      <c r="F68" s="12"/>
      <c r="G68" s="13"/>
      <c r="H68" s="12"/>
      <c r="I68" s="12"/>
      <c r="J68" s="12"/>
      <c r="K68" s="12"/>
      <c r="L68" s="12"/>
      <c r="M68" s="14"/>
      <c r="N68" s="12"/>
      <c r="O68" s="12"/>
    </row>
    <row r="69" spans="1:15">
      <c r="A69" s="80" t="s">
        <v>135</v>
      </c>
      <c r="B69" s="81"/>
      <c r="C69" s="3" t="s">
        <v>23</v>
      </c>
      <c r="D69" s="12"/>
      <c r="E69" s="12"/>
      <c r="F69" s="12"/>
      <c r="G69" s="13"/>
      <c r="H69" s="12"/>
      <c r="I69" s="12"/>
      <c r="J69" s="12"/>
      <c r="K69" s="12"/>
      <c r="L69" s="12"/>
      <c r="M69" s="14"/>
      <c r="N69" s="12"/>
      <c r="O69" s="12"/>
    </row>
    <row r="70" spans="1:15">
      <c r="A70" s="82" t="s">
        <v>71</v>
      </c>
      <c r="B70" s="82"/>
      <c r="C70" s="3" t="s">
        <v>23</v>
      </c>
      <c r="D70" s="12"/>
      <c r="E70" s="12"/>
      <c r="F70" s="12"/>
      <c r="G70" s="13"/>
      <c r="H70" s="12"/>
      <c r="I70" s="12"/>
      <c r="J70" s="12"/>
      <c r="K70" s="12"/>
      <c r="L70" s="12"/>
      <c r="M70" s="14"/>
      <c r="N70" s="12"/>
      <c r="O70" s="12"/>
    </row>
    <row r="71" spans="1:15">
      <c r="A71" s="82" t="s">
        <v>72</v>
      </c>
      <c r="B71" s="82"/>
      <c r="C71" s="3" t="s">
        <v>23</v>
      </c>
      <c r="D71" s="12"/>
      <c r="E71" s="12"/>
      <c r="F71" s="12"/>
      <c r="G71" s="13"/>
      <c r="H71" s="12"/>
      <c r="I71" s="12"/>
      <c r="J71" s="12"/>
      <c r="K71" s="12"/>
      <c r="L71" s="12"/>
      <c r="M71" s="14"/>
      <c r="N71" s="12"/>
      <c r="O71" s="12"/>
    </row>
    <row r="72" spans="1:15">
      <c r="A72" s="82" t="s">
        <v>73</v>
      </c>
      <c r="B72" s="82"/>
      <c r="C72" s="3" t="s">
        <v>23</v>
      </c>
      <c r="D72" s="12"/>
      <c r="E72" s="12"/>
      <c r="F72" s="12"/>
      <c r="G72" s="13"/>
      <c r="H72" s="12"/>
      <c r="I72" s="12"/>
      <c r="J72" s="12"/>
      <c r="K72" s="12"/>
      <c r="L72" s="12"/>
      <c r="M72" s="14"/>
      <c r="N72" s="12"/>
      <c r="O72" s="12"/>
    </row>
    <row r="73" spans="1:15">
      <c r="A73" s="82" t="s">
        <v>74</v>
      </c>
      <c r="B73" s="82"/>
      <c r="C73" s="3" t="s">
        <v>23</v>
      </c>
      <c r="D73" s="12"/>
      <c r="E73" s="12"/>
      <c r="F73" s="12">
        <v>0.19</v>
      </c>
      <c r="G73" s="13"/>
      <c r="H73" s="12"/>
      <c r="I73" s="12">
        <v>0.75</v>
      </c>
      <c r="J73" s="12"/>
      <c r="K73" s="12"/>
      <c r="L73" s="12"/>
      <c r="M73" s="14"/>
      <c r="N73" s="12">
        <v>0.31</v>
      </c>
      <c r="O73" s="12"/>
    </row>
    <row r="74" spans="1:15">
      <c r="A74" s="82" t="s">
        <v>75</v>
      </c>
      <c r="B74" s="82"/>
      <c r="C74" s="3" t="s">
        <v>23</v>
      </c>
      <c r="D74" s="12"/>
      <c r="E74" s="12"/>
      <c r="F74" s="12"/>
      <c r="G74" s="13">
        <v>3</v>
      </c>
      <c r="H74" s="12">
        <v>6.98</v>
      </c>
      <c r="I74" s="12"/>
      <c r="J74" s="12"/>
      <c r="K74" s="12"/>
      <c r="L74" s="12"/>
      <c r="M74" s="14"/>
      <c r="N74" s="12"/>
      <c r="O74" s="12"/>
    </row>
    <row r="75" spans="1:15">
      <c r="A75" s="82" t="s">
        <v>76</v>
      </c>
      <c r="B75" s="82"/>
      <c r="C75" s="3" t="s">
        <v>23</v>
      </c>
      <c r="D75" s="12"/>
      <c r="E75" s="12"/>
      <c r="F75" s="12">
        <v>0.02</v>
      </c>
      <c r="G75" s="13"/>
      <c r="H75" s="12"/>
      <c r="I75" s="12"/>
      <c r="J75" s="12"/>
      <c r="K75" s="12"/>
      <c r="L75" s="12"/>
      <c r="M75" s="14"/>
      <c r="N75" s="12"/>
      <c r="O75" s="12"/>
    </row>
    <row r="76" spans="1:15">
      <c r="A76" s="82" t="s">
        <v>78</v>
      </c>
      <c r="B76" s="82"/>
      <c r="C76" s="3" t="s">
        <v>23</v>
      </c>
      <c r="D76" s="12"/>
      <c r="E76" s="12"/>
      <c r="F76" s="12"/>
      <c r="G76" s="13"/>
      <c r="H76" s="12"/>
      <c r="I76" s="12"/>
      <c r="J76" s="12"/>
      <c r="K76" s="12"/>
      <c r="L76" s="12"/>
      <c r="M76" s="14"/>
      <c r="N76" s="12"/>
      <c r="O76" s="12"/>
    </row>
    <row r="77" spans="1:15" ht="26.25" customHeight="1">
      <c r="A77" s="98" t="s">
        <v>90</v>
      </c>
      <c r="B77" s="98"/>
      <c r="C77" s="3" t="s">
        <v>23</v>
      </c>
      <c r="D77" s="12"/>
      <c r="E77" s="12"/>
      <c r="F77" s="12"/>
      <c r="G77" s="13"/>
      <c r="H77" s="12"/>
      <c r="I77" s="12"/>
      <c r="J77" s="12"/>
      <c r="K77" s="12"/>
      <c r="L77" s="12"/>
      <c r="M77" s="14">
        <v>20</v>
      </c>
      <c r="N77" s="12"/>
      <c r="O77" s="12"/>
    </row>
    <row r="78" spans="1:15" ht="12.75" customHeight="1"/>
    <row r="79" spans="1:15">
      <c r="B79" t="s">
        <v>84</v>
      </c>
      <c r="H79" t="s">
        <v>85</v>
      </c>
    </row>
    <row r="81" spans="2:8">
      <c r="B81" t="s">
        <v>86</v>
      </c>
      <c r="H81" t="s">
        <v>85</v>
      </c>
    </row>
  </sheetData>
  <mergeCells count="71">
    <mergeCell ref="A11:B11"/>
    <mergeCell ref="C11:N11"/>
    <mergeCell ref="A12:B12"/>
    <mergeCell ref="D12:F12"/>
    <mergeCell ref="G12:K12"/>
    <mergeCell ref="M12:N12"/>
    <mergeCell ref="A25:B25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1:B21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72:B72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74:B74"/>
    <mergeCell ref="A75:B75"/>
    <mergeCell ref="A76:B76"/>
    <mergeCell ref="A77:B77"/>
    <mergeCell ref="A73:B73"/>
  </mergeCells>
  <pageMargins left="0.19645669291338586" right="0.19645669291338586" top="0.21" bottom="0.23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P82"/>
  <sheetViews>
    <sheetView topLeftCell="A22" workbookViewId="0">
      <selection activeCell="N72" sqref="N72"/>
    </sheetView>
  </sheetViews>
  <sheetFormatPr defaultRowHeight="14.25"/>
  <cols>
    <col min="1" max="2" width="10.75" customWidth="1"/>
    <col min="3" max="3" width="4.375" customWidth="1"/>
    <col min="4" max="4" width="9.375" style="2" customWidth="1"/>
    <col min="5" max="5" width="9.25" style="2" customWidth="1"/>
    <col min="6" max="6" width="10.75" style="2" customWidth="1"/>
    <col min="7" max="7" width="10.25" style="2" customWidth="1"/>
    <col min="8" max="8" width="11" style="2" customWidth="1"/>
    <col min="9" max="9" width="8.5" style="2" customWidth="1"/>
    <col min="10" max="10" width="8.875" style="2" customWidth="1"/>
    <col min="11" max="11" width="8.125" style="2" customWidth="1"/>
    <col min="12" max="12" width="9.375" style="2" customWidth="1"/>
    <col min="13" max="13" width="8.625" style="2" customWidth="1"/>
    <col min="14" max="14" width="8.875" style="2" customWidth="1"/>
    <col min="15" max="15" width="8" style="2" customWidth="1"/>
    <col min="16" max="16" width="8.875" style="2" customWidth="1"/>
  </cols>
  <sheetData>
    <row r="1" spans="1:16">
      <c r="A1" s="1" t="s">
        <v>0</v>
      </c>
      <c r="B1" t="s">
        <v>1</v>
      </c>
      <c r="F1" t="s">
        <v>136</v>
      </c>
      <c r="G1"/>
      <c r="I1" t="s">
        <v>2</v>
      </c>
    </row>
    <row r="2" spans="1:16">
      <c r="A2" t="s">
        <v>4</v>
      </c>
      <c r="B2" t="s">
        <v>5</v>
      </c>
      <c r="I2" t="s">
        <v>6</v>
      </c>
    </row>
    <row r="3" spans="1:16">
      <c r="A3" s="3" t="s">
        <v>7</v>
      </c>
      <c r="B3" s="3"/>
      <c r="I3" t="s">
        <v>8</v>
      </c>
    </row>
    <row r="4" spans="1:16">
      <c r="A4" s="3"/>
      <c r="B4" s="3"/>
      <c r="I4" t="s">
        <v>87</v>
      </c>
    </row>
    <row r="5" spans="1:16">
      <c r="A5" s="3"/>
      <c r="B5" s="3"/>
    </row>
    <row r="6" spans="1:16">
      <c r="A6" s="3"/>
      <c r="B6" s="3"/>
      <c r="F6" t="s">
        <v>9</v>
      </c>
      <c r="G6"/>
    </row>
    <row r="7" spans="1:16">
      <c r="A7" s="3"/>
      <c r="B7" s="3"/>
      <c r="F7" t="s">
        <v>10</v>
      </c>
      <c r="G7"/>
    </row>
    <row r="8" spans="1:16">
      <c r="F8" t="s">
        <v>88</v>
      </c>
      <c r="G8"/>
    </row>
    <row r="9" spans="1:16">
      <c r="F9" t="s">
        <v>11</v>
      </c>
      <c r="G9"/>
    </row>
    <row r="11" spans="1:16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114"/>
      <c r="P11" s="25"/>
    </row>
    <row r="12" spans="1:16" ht="15">
      <c r="A12" s="90"/>
      <c r="B12" s="90"/>
      <c r="C12" s="6"/>
      <c r="D12" s="91" t="s">
        <v>15</v>
      </c>
      <c r="E12" s="91"/>
      <c r="F12" s="91"/>
      <c r="G12" s="92" t="s">
        <v>16</v>
      </c>
      <c r="H12" s="100"/>
      <c r="I12" s="100"/>
      <c r="J12" s="100"/>
      <c r="K12" s="100"/>
      <c r="L12" s="95"/>
      <c r="M12" s="37"/>
      <c r="N12" s="91" t="s">
        <v>105</v>
      </c>
      <c r="O12" s="91"/>
      <c r="P12" s="24" t="s">
        <v>18</v>
      </c>
    </row>
    <row r="13" spans="1:16" ht="106.5" customHeight="1">
      <c r="A13" s="86" t="s">
        <v>19</v>
      </c>
      <c r="B13" s="86"/>
      <c r="C13" s="8" t="s">
        <v>20</v>
      </c>
      <c r="D13" s="19" t="s">
        <v>236</v>
      </c>
      <c r="E13" s="19" t="s">
        <v>224</v>
      </c>
      <c r="F13" s="16" t="s">
        <v>225</v>
      </c>
      <c r="G13" s="16" t="s">
        <v>237</v>
      </c>
      <c r="H13" s="18" t="s">
        <v>239</v>
      </c>
      <c r="I13" s="22" t="s">
        <v>240</v>
      </c>
      <c r="J13" s="22" t="s">
        <v>129</v>
      </c>
      <c r="K13" s="22" t="s">
        <v>187</v>
      </c>
      <c r="L13" s="22" t="s">
        <v>228</v>
      </c>
      <c r="M13" s="22" t="s">
        <v>229</v>
      </c>
      <c r="N13" s="23" t="s">
        <v>89</v>
      </c>
      <c r="O13" s="22" t="s">
        <v>230</v>
      </c>
      <c r="P13" s="4" t="s">
        <v>14</v>
      </c>
    </row>
    <row r="14" spans="1:16">
      <c r="A14" s="82" t="s">
        <v>22</v>
      </c>
      <c r="B14" s="82"/>
      <c r="C14" s="3" t="s">
        <v>23</v>
      </c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</row>
    <row r="15" spans="1:16">
      <c r="A15" s="82" t="s">
        <v>121</v>
      </c>
      <c r="B15" s="82"/>
      <c r="C15" s="3" t="s">
        <v>23</v>
      </c>
      <c r="D15" s="12"/>
      <c r="E15" s="12"/>
      <c r="F15" s="12"/>
      <c r="G15" s="12"/>
      <c r="H15" s="13"/>
      <c r="I15" s="12">
        <v>173.3</v>
      </c>
      <c r="J15" s="12"/>
      <c r="K15" s="12"/>
      <c r="L15" s="12"/>
      <c r="M15" s="12"/>
      <c r="N15" s="14"/>
      <c r="O15" s="12"/>
      <c r="P15" s="12"/>
    </row>
    <row r="16" spans="1:16">
      <c r="A16" s="82" t="s">
        <v>25</v>
      </c>
      <c r="B16" s="82"/>
      <c r="C16" s="3" t="s">
        <v>23</v>
      </c>
      <c r="D16" s="12"/>
      <c r="E16" s="12"/>
      <c r="F16" s="12"/>
      <c r="G16" s="12"/>
      <c r="H16" s="13">
        <v>4</v>
      </c>
      <c r="I16" s="12">
        <v>81.489999999999995</v>
      </c>
      <c r="J16" s="12"/>
      <c r="K16" s="12"/>
      <c r="L16" s="12"/>
      <c r="M16" s="12"/>
      <c r="N16" s="14"/>
      <c r="O16" s="12"/>
      <c r="P16" s="12"/>
    </row>
    <row r="17" spans="1:16">
      <c r="A17" s="82" t="s">
        <v>106</v>
      </c>
      <c r="B17" s="82"/>
      <c r="C17" s="3" t="s">
        <v>23</v>
      </c>
      <c r="D17" s="12"/>
      <c r="E17" s="12"/>
      <c r="F17" s="12"/>
      <c r="G17" s="12"/>
      <c r="H17" s="13"/>
      <c r="I17" s="12"/>
      <c r="J17" s="12"/>
      <c r="K17" s="12"/>
      <c r="L17" s="12"/>
      <c r="M17" s="12"/>
      <c r="N17" s="14"/>
      <c r="O17" s="12"/>
      <c r="P17" s="12"/>
    </row>
    <row r="18" spans="1:16">
      <c r="A18" s="82" t="s">
        <v>27</v>
      </c>
      <c r="B18" s="82"/>
      <c r="C18" s="3" t="s">
        <v>23</v>
      </c>
      <c r="D18" s="12"/>
      <c r="E18" s="12"/>
      <c r="F18" s="12"/>
      <c r="G18" s="12"/>
      <c r="H18" s="13"/>
      <c r="I18" s="12"/>
      <c r="J18" s="12"/>
      <c r="K18" s="12"/>
      <c r="L18" s="12"/>
      <c r="M18" s="12"/>
      <c r="N18" s="14"/>
      <c r="O18" s="12"/>
      <c r="P18" s="12"/>
    </row>
    <row r="19" spans="1:16">
      <c r="A19" s="82" t="s">
        <v>28</v>
      </c>
      <c r="B19" s="82"/>
      <c r="C19" s="3" t="s">
        <v>23</v>
      </c>
      <c r="D19" s="12"/>
      <c r="E19" s="12"/>
      <c r="F19" s="12"/>
      <c r="G19" s="12"/>
      <c r="H19" s="13"/>
      <c r="I19" s="12"/>
      <c r="J19" s="12"/>
      <c r="K19" s="12"/>
      <c r="L19" s="12"/>
      <c r="M19" s="12"/>
      <c r="N19" s="14"/>
      <c r="O19" s="12"/>
      <c r="P19" s="12"/>
    </row>
    <row r="20" spans="1:16">
      <c r="A20" s="82" t="s">
        <v>29</v>
      </c>
      <c r="B20" s="82"/>
      <c r="C20" s="3" t="s">
        <v>23</v>
      </c>
      <c r="D20" s="12"/>
      <c r="E20" s="12">
        <v>20</v>
      </c>
      <c r="F20" s="12"/>
      <c r="G20" s="12"/>
      <c r="H20" s="13"/>
      <c r="I20" s="12"/>
      <c r="J20" s="12"/>
      <c r="K20" s="12">
        <v>32</v>
      </c>
      <c r="L20" s="12"/>
      <c r="M20" s="12"/>
      <c r="N20" s="14"/>
      <c r="O20" s="12"/>
      <c r="P20" s="12"/>
    </row>
    <row r="21" spans="1:16">
      <c r="A21" s="80" t="s">
        <v>233</v>
      </c>
      <c r="B21" s="81"/>
      <c r="C21" s="3" t="s">
        <v>23</v>
      </c>
      <c r="D21" s="12"/>
      <c r="E21" s="12"/>
      <c r="F21" s="12">
        <v>70</v>
      </c>
      <c r="G21" s="12"/>
      <c r="H21" s="13"/>
      <c r="I21" s="12"/>
      <c r="J21" s="12"/>
      <c r="K21" s="12"/>
      <c r="L21" s="12"/>
      <c r="M21" s="12"/>
      <c r="N21" s="14"/>
      <c r="O21" s="12"/>
      <c r="P21" s="12"/>
    </row>
    <row r="22" spans="1:16">
      <c r="A22" s="82" t="s">
        <v>30</v>
      </c>
      <c r="B22" s="82"/>
      <c r="C22" s="3" t="s">
        <v>23</v>
      </c>
      <c r="D22" s="27">
        <v>6.25</v>
      </c>
      <c r="E22" s="12"/>
      <c r="F22" s="12">
        <v>1.28</v>
      </c>
      <c r="G22" s="12"/>
      <c r="H22" s="13"/>
      <c r="I22" s="12"/>
      <c r="J22" s="12">
        <v>3.6</v>
      </c>
      <c r="K22" s="12"/>
      <c r="L22" s="12"/>
      <c r="M22" s="12"/>
      <c r="N22" s="14"/>
      <c r="O22" s="12">
        <v>4</v>
      </c>
      <c r="P22" s="12"/>
    </row>
    <row r="23" spans="1:16">
      <c r="A23" s="82" t="s">
        <v>31</v>
      </c>
      <c r="B23" s="82"/>
      <c r="C23" s="3" t="s">
        <v>23</v>
      </c>
      <c r="D23" s="12"/>
      <c r="E23" s="12"/>
      <c r="F23" s="12"/>
      <c r="G23" s="12"/>
      <c r="H23" s="13">
        <v>3.75</v>
      </c>
      <c r="I23" s="12">
        <v>1.5</v>
      </c>
      <c r="J23" s="12"/>
      <c r="K23" s="12"/>
      <c r="L23" s="12"/>
      <c r="M23" s="12"/>
      <c r="N23" s="14"/>
      <c r="O23" s="12">
        <v>0.51</v>
      </c>
      <c r="P23" s="12"/>
    </row>
    <row r="24" spans="1:16">
      <c r="A24" s="82" t="s">
        <v>32</v>
      </c>
      <c r="B24" s="82"/>
      <c r="C24" s="3" t="s">
        <v>23</v>
      </c>
      <c r="D24" s="12"/>
      <c r="E24" s="12"/>
      <c r="F24" s="12"/>
      <c r="G24" s="12"/>
      <c r="H24" s="13"/>
      <c r="I24" s="12"/>
      <c r="J24" s="12"/>
      <c r="K24" s="12"/>
      <c r="L24" s="12"/>
      <c r="M24" s="12"/>
      <c r="N24" s="14"/>
      <c r="O24" s="12"/>
      <c r="P24" s="12"/>
    </row>
    <row r="25" spans="1:16">
      <c r="A25" s="82" t="s">
        <v>33</v>
      </c>
      <c r="B25" s="82"/>
      <c r="C25" s="3" t="s">
        <v>23</v>
      </c>
      <c r="D25" s="12">
        <v>147.5</v>
      </c>
      <c r="E25" s="12"/>
      <c r="F25" s="12">
        <v>24</v>
      </c>
      <c r="G25" s="12"/>
      <c r="H25" s="13"/>
      <c r="I25" s="12"/>
      <c r="J25" s="12"/>
      <c r="K25" s="12"/>
      <c r="L25" s="12"/>
      <c r="M25" s="12"/>
      <c r="N25" s="14"/>
      <c r="O25" s="12"/>
      <c r="P25" s="12"/>
    </row>
    <row r="26" spans="1:16">
      <c r="A26" s="82" t="s">
        <v>34</v>
      </c>
      <c r="B26" s="82"/>
      <c r="C26" s="3" t="s">
        <v>23</v>
      </c>
      <c r="D26" s="12"/>
      <c r="E26" s="12"/>
      <c r="F26" s="12"/>
      <c r="G26" s="12"/>
      <c r="H26" s="13"/>
      <c r="I26" s="12"/>
      <c r="J26" s="12"/>
      <c r="K26" s="12"/>
      <c r="L26" s="12"/>
      <c r="M26" s="12"/>
      <c r="N26" s="14"/>
      <c r="O26" s="12"/>
      <c r="P26" s="12"/>
    </row>
    <row r="27" spans="1:16">
      <c r="A27" s="82" t="s">
        <v>35</v>
      </c>
      <c r="B27" s="82"/>
      <c r="C27" s="3" t="s">
        <v>23</v>
      </c>
      <c r="D27" s="12"/>
      <c r="E27" s="12"/>
      <c r="F27" s="12"/>
      <c r="G27" s="12"/>
      <c r="H27" s="13">
        <v>3.75</v>
      </c>
      <c r="I27" s="12"/>
      <c r="J27" s="12"/>
      <c r="K27" s="12"/>
      <c r="L27" s="12"/>
      <c r="M27" s="12"/>
      <c r="N27" s="14"/>
      <c r="O27" s="12"/>
      <c r="P27" s="12"/>
    </row>
    <row r="28" spans="1:16">
      <c r="A28" s="82" t="s">
        <v>36</v>
      </c>
      <c r="B28" s="82"/>
      <c r="C28" s="3" t="s">
        <v>23</v>
      </c>
      <c r="D28" s="12"/>
      <c r="E28" s="12"/>
      <c r="F28" s="12"/>
      <c r="G28" s="12"/>
      <c r="H28" s="13"/>
      <c r="I28" s="12"/>
      <c r="J28" s="12"/>
      <c r="K28" s="12"/>
      <c r="L28" s="12"/>
      <c r="M28" s="12"/>
      <c r="N28" s="14"/>
      <c r="O28" s="12"/>
      <c r="P28" s="12"/>
    </row>
    <row r="29" spans="1:16">
      <c r="A29" s="82" t="s">
        <v>37</v>
      </c>
      <c r="B29" s="82"/>
      <c r="C29" s="3" t="s">
        <v>23</v>
      </c>
      <c r="D29" s="12"/>
      <c r="E29" s="12"/>
      <c r="F29" s="12"/>
      <c r="G29" s="12"/>
      <c r="H29" s="13"/>
      <c r="I29" s="12"/>
      <c r="J29" s="12"/>
      <c r="K29" s="12"/>
      <c r="L29" s="12"/>
      <c r="M29" s="12"/>
      <c r="N29" s="14"/>
      <c r="O29" s="12"/>
      <c r="P29" s="12"/>
    </row>
    <row r="30" spans="1:16">
      <c r="A30" s="82" t="s">
        <v>38</v>
      </c>
      <c r="B30" s="82"/>
      <c r="C30" s="3" t="s">
        <v>95</v>
      </c>
      <c r="D30" s="12"/>
      <c r="E30" s="12"/>
      <c r="F30" s="12"/>
      <c r="G30" s="12"/>
      <c r="H30" s="13"/>
      <c r="I30" s="12"/>
      <c r="J30" s="12"/>
      <c r="K30" s="12"/>
      <c r="L30" s="12"/>
      <c r="M30" s="12"/>
      <c r="N30" s="14"/>
      <c r="O30" s="12">
        <f>6.8+1.6</f>
        <v>8.4</v>
      </c>
      <c r="P30" s="12"/>
    </row>
    <row r="31" spans="1:16">
      <c r="A31" s="82" t="s">
        <v>39</v>
      </c>
      <c r="B31" s="82"/>
      <c r="C31" s="3" t="s">
        <v>23</v>
      </c>
      <c r="D31" s="12"/>
      <c r="E31" s="12"/>
      <c r="F31" s="12">
        <v>1.28</v>
      </c>
      <c r="G31" s="12"/>
      <c r="H31" s="13"/>
      <c r="I31" s="12">
        <v>1.58</v>
      </c>
      <c r="J31" s="12"/>
      <c r="K31" s="12"/>
      <c r="L31" s="12"/>
      <c r="M31" s="12"/>
      <c r="N31" s="14"/>
      <c r="O31" s="12">
        <v>56</v>
      </c>
      <c r="P31" s="12"/>
    </row>
    <row r="32" spans="1:16">
      <c r="A32" s="82" t="s">
        <v>40</v>
      </c>
      <c r="B32" s="82"/>
      <c r="C32" s="3" t="s">
        <v>23</v>
      </c>
      <c r="D32" s="15"/>
      <c r="E32" s="15"/>
      <c r="F32" s="12"/>
      <c r="G32" s="12"/>
      <c r="H32" s="13"/>
      <c r="I32" s="12"/>
      <c r="J32" s="12"/>
      <c r="K32" s="12"/>
      <c r="L32" s="12"/>
      <c r="M32" s="12"/>
      <c r="N32" s="14"/>
      <c r="O32" s="12">
        <v>0.4</v>
      </c>
      <c r="P32" s="12"/>
    </row>
    <row r="33" spans="1:16">
      <c r="A33" s="82" t="s">
        <v>41</v>
      </c>
      <c r="B33" s="82"/>
      <c r="C33" s="3" t="s">
        <v>23</v>
      </c>
      <c r="D33" s="12"/>
      <c r="E33" s="12"/>
      <c r="F33" s="12"/>
      <c r="G33" s="12"/>
      <c r="H33" s="13"/>
      <c r="I33" s="12"/>
      <c r="J33" s="12"/>
      <c r="K33" s="12"/>
      <c r="L33" s="12"/>
      <c r="M33" s="12"/>
      <c r="N33" s="14"/>
      <c r="O33" s="12"/>
      <c r="P33" s="12"/>
    </row>
    <row r="34" spans="1:16">
      <c r="A34" s="82" t="s">
        <v>42</v>
      </c>
      <c r="B34" s="82"/>
      <c r="C34" s="3" t="s">
        <v>23</v>
      </c>
      <c r="D34" s="12"/>
      <c r="E34" s="12"/>
      <c r="F34" s="12"/>
      <c r="G34" s="12"/>
      <c r="H34" s="13"/>
      <c r="I34" s="12"/>
      <c r="J34" s="12"/>
      <c r="K34" s="12"/>
      <c r="L34" s="12"/>
      <c r="M34" s="12"/>
      <c r="N34" s="14"/>
      <c r="O34" s="12"/>
      <c r="P34" s="12"/>
    </row>
    <row r="35" spans="1:16">
      <c r="A35" s="82" t="s">
        <v>43</v>
      </c>
      <c r="B35" s="82"/>
      <c r="C35" s="3" t="s">
        <v>23</v>
      </c>
      <c r="D35" s="12">
        <v>38.5</v>
      </c>
      <c r="E35" s="12"/>
      <c r="F35" s="12"/>
      <c r="G35" s="12"/>
      <c r="H35" s="13"/>
      <c r="I35" s="12"/>
      <c r="J35" s="12"/>
      <c r="K35" s="12"/>
      <c r="L35" s="12"/>
      <c r="M35" s="12"/>
      <c r="N35" s="14"/>
      <c r="O35" s="12"/>
      <c r="P35" s="12"/>
    </row>
    <row r="36" spans="1:16">
      <c r="A36" s="82" t="s">
        <v>44</v>
      </c>
      <c r="B36" s="82"/>
      <c r="C36" s="3" t="s">
        <v>23</v>
      </c>
      <c r="D36" s="12"/>
      <c r="E36" s="12"/>
      <c r="F36" s="12"/>
      <c r="G36" s="12"/>
      <c r="H36" s="13"/>
      <c r="I36" s="12"/>
      <c r="J36" s="12"/>
      <c r="K36" s="12"/>
      <c r="L36" s="12"/>
      <c r="M36" s="12"/>
      <c r="N36" s="14"/>
      <c r="O36" s="12"/>
      <c r="P36" s="12"/>
    </row>
    <row r="37" spans="1:16">
      <c r="A37" s="82" t="s">
        <v>45</v>
      </c>
      <c r="B37" s="82"/>
      <c r="C37" s="3" t="s">
        <v>23</v>
      </c>
      <c r="D37" s="12"/>
      <c r="E37" s="12"/>
      <c r="F37" s="12"/>
      <c r="G37" s="12"/>
      <c r="H37" s="13"/>
      <c r="I37" s="12"/>
      <c r="J37" s="12"/>
      <c r="K37" s="12"/>
      <c r="L37" s="12"/>
      <c r="M37" s="12"/>
      <c r="N37" s="14"/>
      <c r="O37" s="12"/>
      <c r="P37" s="12"/>
    </row>
    <row r="38" spans="1:16">
      <c r="A38" s="82" t="s">
        <v>46</v>
      </c>
      <c r="B38" s="82"/>
      <c r="C38" s="3" t="s">
        <v>23</v>
      </c>
      <c r="D38" s="12"/>
      <c r="E38" s="12"/>
      <c r="F38" s="12"/>
      <c r="G38" s="12"/>
      <c r="H38" s="13"/>
      <c r="I38" s="12"/>
      <c r="J38" s="12"/>
      <c r="K38" s="12"/>
      <c r="L38" s="12"/>
      <c r="M38" s="12"/>
      <c r="N38" s="14"/>
      <c r="O38" s="12"/>
      <c r="P38" s="12"/>
    </row>
    <row r="39" spans="1:16">
      <c r="A39" s="82" t="s">
        <v>47</v>
      </c>
      <c r="B39" s="82"/>
      <c r="C39" s="3" t="s">
        <v>23</v>
      </c>
      <c r="D39" s="12"/>
      <c r="E39" s="12"/>
      <c r="F39" s="12"/>
      <c r="G39" s="12"/>
      <c r="H39" s="13"/>
      <c r="I39" s="12"/>
      <c r="J39" s="12"/>
      <c r="K39" s="12"/>
      <c r="L39" s="12"/>
      <c r="M39" s="12"/>
      <c r="N39" s="14"/>
      <c r="O39" s="12"/>
      <c r="P39" s="12"/>
    </row>
    <row r="40" spans="1:16">
      <c r="A40" s="82" t="s">
        <v>234</v>
      </c>
      <c r="B40" s="82"/>
      <c r="C40" s="3" t="s">
        <v>23</v>
      </c>
      <c r="D40" s="12"/>
      <c r="E40" s="12"/>
      <c r="F40" s="12"/>
      <c r="G40" s="12"/>
      <c r="H40" s="13"/>
      <c r="I40" s="12"/>
      <c r="J40" s="12">
        <v>61.2</v>
      </c>
      <c r="K40" s="12"/>
      <c r="L40" s="12"/>
      <c r="M40" s="12"/>
      <c r="N40" s="14"/>
      <c r="O40" s="12"/>
      <c r="P40" s="12"/>
    </row>
    <row r="41" spans="1:16">
      <c r="A41" s="82" t="s">
        <v>49</v>
      </c>
      <c r="B41" s="82"/>
      <c r="C41" s="3" t="s">
        <v>23</v>
      </c>
      <c r="D41" s="12"/>
      <c r="E41" s="12"/>
      <c r="F41" s="12"/>
      <c r="G41" s="12"/>
      <c r="H41" s="13"/>
      <c r="I41" s="12"/>
      <c r="J41" s="12"/>
      <c r="K41" s="12"/>
      <c r="L41" s="12"/>
      <c r="M41" s="12"/>
      <c r="N41" s="14"/>
      <c r="O41" s="12"/>
      <c r="P41" s="12"/>
    </row>
    <row r="42" spans="1:16">
      <c r="A42" s="82" t="s">
        <v>50</v>
      </c>
      <c r="B42" s="82"/>
      <c r="C42" s="3" t="s">
        <v>23</v>
      </c>
      <c r="D42" s="12">
        <v>6.25</v>
      </c>
      <c r="E42" s="12">
        <v>7</v>
      </c>
      <c r="F42" s="12">
        <v>3.2</v>
      </c>
      <c r="G42" s="12"/>
      <c r="H42" s="13">
        <v>1.25</v>
      </c>
      <c r="I42" s="12"/>
      <c r="J42" s="12"/>
      <c r="K42" s="12">
        <v>7</v>
      </c>
      <c r="L42" s="12"/>
      <c r="M42" s="12"/>
      <c r="N42" s="14"/>
      <c r="O42" s="12">
        <v>16</v>
      </c>
      <c r="P42" s="12"/>
    </row>
    <row r="43" spans="1:16">
      <c r="A43" s="82" t="s">
        <v>103</v>
      </c>
      <c r="B43" s="82"/>
      <c r="C43" s="3" t="s">
        <v>23</v>
      </c>
      <c r="D43" s="12"/>
      <c r="E43" s="12"/>
      <c r="F43" s="12"/>
      <c r="G43" s="12"/>
      <c r="H43" s="13"/>
      <c r="I43" s="12"/>
      <c r="J43" s="12"/>
      <c r="K43" s="12"/>
      <c r="L43" s="12"/>
      <c r="M43" s="12"/>
      <c r="N43" s="14"/>
      <c r="O43" s="12"/>
      <c r="P43" s="12"/>
    </row>
    <row r="44" spans="1:16">
      <c r="A44" s="82" t="s">
        <v>51</v>
      </c>
      <c r="B44" s="82"/>
      <c r="C44" s="3" t="s">
        <v>23</v>
      </c>
      <c r="D44" s="12"/>
      <c r="E44" s="12"/>
      <c r="F44" s="12"/>
      <c r="G44" s="12"/>
      <c r="H44" s="13"/>
      <c r="I44" s="12"/>
      <c r="J44" s="12"/>
      <c r="K44" s="12"/>
      <c r="L44" s="12"/>
      <c r="M44" s="12"/>
      <c r="N44" s="14"/>
      <c r="O44" s="12"/>
      <c r="P44" s="12"/>
    </row>
    <row r="45" spans="1:16">
      <c r="A45" s="82" t="s">
        <v>52</v>
      </c>
      <c r="B45" s="82"/>
      <c r="C45" s="3" t="s">
        <v>23</v>
      </c>
      <c r="D45" s="12"/>
      <c r="E45" s="12"/>
      <c r="F45" s="12"/>
      <c r="G45" s="12"/>
      <c r="H45" s="13"/>
      <c r="I45" s="12"/>
      <c r="J45" s="12"/>
      <c r="K45" s="12"/>
      <c r="L45" s="12"/>
      <c r="M45" s="12"/>
      <c r="N45" s="14"/>
      <c r="O45" s="12"/>
      <c r="P45" s="12"/>
    </row>
    <row r="46" spans="1:16">
      <c r="A46" s="82" t="s">
        <v>53</v>
      </c>
      <c r="B46" s="82"/>
      <c r="C46" s="3" t="s">
        <v>23</v>
      </c>
      <c r="D46" s="12"/>
      <c r="E46" s="12"/>
      <c r="F46" s="12"/>
      <c r="G46" s="12"/>
      <c r="H46" s="13"/>
      <c r="I46" s="12"/>
      <c r="J46" s="12"/>
      <c r="K46" s="12"/>
      <c r="L46" s="12"/>
      <c r="M46" s="12"/>
      <c r="N46" s="14"/>
      <c r="O46" s="12"/>
      <c r="P46" s="12"/>
    </row>
    <row r="47" spans="1:16">
      <c r="A47" s="82" t="s">
        <v>54</v>
      </c>
      <c r="B47" s="82"/>
      <c r="C47" s="3" t="s">
        <v>23</v>
      </c>
      <c r="D47" s="12"/>
      <c r="E47" s="12"/>
      <c r="F47" s="12"/>
      <c r="G47" s="12"/>
      <c r="H47" s="13"/>
      <c r="I47" s="12"/>
      <c r="J47" s="12"/>
      <c r="K47" s="12"/>
      <c r="L47" s="12"/>
      <c r="M47" s="12"/>
      <c r="N47" s="14"/>
      <c r="O47" s="12"/>
      <c r="P47" s="12"/>
    </row>
    <row r="48" spans="1:16">
      <c r="A48" s="82" t="s">
        <v>101</v>
      </c>
      <c r="B48" s="82"/>
      <c r="C48" s="3" t="s">
        <v>23</v>
      </c>
      <c r="D48" s="12"/>
      <c r="E48" s="12"/>
      <c r="F48" s="12"/>
      <c r="G48" s="12"/>
      <c r="H48" s="13"/>
      <c r="I48" s="12"/>
      <c r="J48" s="12"/>
      <c r="K48" s="12"/>
      <c r="L48" s="12"/>
      <c r="M48" s="12"/>
      <c r="N48" s="14"/>
      <c r="O48" s="12"/>
      <c r="P48" s="12"/>
    </row>
    <row r="49" spans="1:16">
      <c r="A49" s="82" t="s">
        <v>55</v>
      </c>
      <c r="B49" s="82"/>
      <c r="C49" s="3" t="s">
        <v>23</v>
      </c>
      <c r="D49" s="12"/>
      <c r="E49" s="12"/>
      <c r="F49" s="12"/>
      <c r="G49" s="12"/>
      <c r="H49" s="13"/>
      <c r="I49" s="12"/>
      <c r="J49" s="12"/>
      <c r="K49" s="12"/>
      <c r="L49" s="12"/>
      <c r="M49" s="12"/>
      <c r="N49" s="14"/>
      <c r="O49" s="12"/>
      <c r="P49" s="12"/>
    </row>
    <row r="50" spans="1:16">
      <c r="A50" s="82" t="s">
        <v>231</v>
      </c>
      <c r="B50" s="82"/>
      <c r="C50" s="3" t="s">
        <v>23</v>
      </c>
      <c r="D50" s="12"/>
      <c r="E50" s="12"/>
      <c r="F50" s="12"/>
      <c r="G50" s="12"/>
      <c r="H50" s="13"/>
      <c r="I50" s="12"/>
      <c r="J50" s="12"/>
      <c r="K50" s="12"/>
      <c r="L50" s="12"/>
      <c r="M50" s="12"/>
      <c r="N50" s="14"/>
      <c r="O50" s="12"/>
      <c r="P50" s="12"/>
    </row>
    <row r="51" spans="1:16">
      <c r="A51" s="80" t="s">
        <v>232</v>
      </c>
      <c r="B51" s="81"/>
      <c r="C51" s="3" t="s">
        <v>23</v>
      </c>
      <c r="D51" s="12"/>
      <c r="E51" s="12"/>
      <c r="F51" s="12"/>
      <c r="G51" s="12"/>
      <c r="H51" s="13"/>
      <c r="I51" s="12"/>
      <c r="J51" s="12"/>
      <c r="K51" s="12"/>
      <c r="L51" s="12"/>
      <c r="M51" s="12"/>
      <c r="N51" s="14"/>
      <c r="O51" s="12"/>
      <c r="P51" s="12"/>
    </row>
    <row r="52" spans="1:16">
      <c r="A52" s="82" t="s">
        <v>56</v>
      </c>
      <c r="B52" s="82"/>
      <c r="C52" s="3" t="s">
        <v>23</v>
      </c>
      <c r="D52" s="12"/>
      <c r="E52" s="12"/>
      <c r="F52" s="12"/>
      <c r="G52" s="12"/>
      <c r="H52" s="13"/>
      <c r="I52" s="12"/>
      <c r="J52" s="12"/>
      <c r="K52" s="12"/>
      <c r="L52" s="12"/>
      <c r="M52" s="12"/>
      <c r="N52" s="14"/>
      <c r="O52" s="12"/>
      <c r="P52" s="12"/>
    </row>
    <row r="53" spans="1:16">
      <c r="A53" s="82" t="s">
        <v>57</v>
      </c>
      <c r="B53" s="82"/>
      <c r="C53" s="3" t="s">
        <v>23</v>
      </c>
      <c r="D53" s="12"/>
      <c r="E53" s="12"/>
      <c r="F53" s="12"/>
      <c r="G53" s="12"/>
      <c r="H53" s="13"/>
      <c r="I53" s="12"/>
      <c r="J53" s="12"/>
      <c r="K53" s="12"/>
      <c r="L53" s="12"/>
      <c r="M53" s="12"/>
      <c r="N53" s="14"/>
      <c r="O53" s="12"/>
      <c r="P53" s="12"/>
    </row>
    <row r="54" spans="1:16">
      <c r="A54" s="82" t="s">
        <v>58</v>
      </c>
      <c r="B54" s="82"/>
      <c r="C54" s="3" t="s">
        <v>23</v>
      </c>
      <c r="D54" s="12"/>
      <c r="E54" s="12"/>
      <c r="F54" s="12"/>
      <c r="G54" s="12"/>
      <c r="H54" s="13"/>
      <c r="I54" s="12"/>
      <c r="J54" s="12"/>
      <c r="K54" s="12"/>
      <c r="L54" s="12"/>
      <c r="M54" s="12"/>
      <c r="N54" s="14"/>
      <c r="O54" s="12"/>
      <c r="P54" s="12"/>
    </row>
    <row r="55" spans="1:16">
      <c r="A55" s="82" t="s">
        <v>59</v>
      </c>
      <c r="B55" s="82"/>
      <c r="C55" s="3" t="s">
        <v>23</v>
      </c>
      <c r="D55" s="12"/>
      <c r="E55" s="12"/>
      <c r="F55" s="12"/>
      <c r="G55" s="12"/>
      <c r="H55" s="13"/>
      <c r="I55" s="12"/>
      <c r="J55" s="12"/>
      <c r="K55" s="12"/>
      <c r="L55" s="12"/>
      <c r="M55" s="12"/>
      <c r="N55" s="14"/>
      <c r="O55" s="12"/>
      <c r="P55" s="12"/>
    </row>
    <row r="56" spans="1:16">
      <c r="A56" s="82" t="s">
        <v>60</v>
      </c>
      <c r="B56" s="82"/>
      <c r="C56" s="3" t="s">
        <v>23</v>
      </c>
      <c r="D56" s="12"/>
      <c r="E56" s="12"/>
      <c r="F56" s="12"/>
      <c r="G56" s="12"/>
      <c r="H56" s="28">
        <v>33.4</v>
      </c>
      <c r="I56" s="12"/>
      <c r="J56" s="12"/>
      <c r="K56" s="12"/>
      <c r="L56" s="12"/>
      <c r="M56" s="12"/>
      <c r="N56" s="14"/>
      <c r="O56" s="12"/>
      <c r="P56" s="12"/>
    </row>
    <row r="57" spans="1:16">
      <c r="A57" s="82" t="s">
        <v>61</v>
      </c>
      <c r="B57" s="82"/>
      <c r="C57" s="3" t="s">
        <v>23</v>
      </c>
      <c r="D57" s="12"/>
      <c r="E57" s="12"/>
      <c r="F57" s="12"/>
      <c r="G57" s="12"/>
      <c r="H57" s="13">
        <v>25</v>
      </c>
      <c r="I57" s="12"/>
      <c r="J57" s="12"/>
      <c r="K57" s="12"/>
      <c r="L57" s="12"/>
      <c r="M57" s="12"/>
      <c r="N57" s="14"/>
      <c r="O57" s="12"/>
      <c r="P57" s="12"/>
    </row>
    <row r="58" spans="1:16">
      <c r="A58" s="82" t="s">
        <v>62</v>
      </c>
      <c r="B58" s="82"/>
      <c r="C58" s="3" t="s">
        <v>23</v>
      </c>
      <c r="D58" s="12"/>
      <c r="E58" s="12"/>
      <c r="F58" s="12"/>
      <c r="G58" s="12"/>
      <c r="H58" s="13">
        <f>12+2.4</f>
        <v>14.4</v>
      </c>
      <c r="I58" s="12">
        <v>7.75</v>
      </c>
      <c r="J58" s="12"/>
      <c r="K58" s="12"/>
      <c r="L58" s="12"/>
      <c r="M58" s="12"/>
      <c r="N58" s="14"/>
      <c r="O58" s="12"/>
      <c r="P58" s="12"/>
    </row>
    <row r="59" spans="1:16">
      <c r="A59" s="82" t="s">
        <v>63</v>
      </c>
      <c r="B59" s="82"/>
      <c r="C59" s="3" t="s">
        <v>23</v>
      </c>
      <c r="D59" s="12"/>
      <c r="E59" s="12"/>
      <c r="F59" s="12"/>
      <c r="G59" s="12"/>
      <c r="H59" s="13">
        <f>16.8+2.77</f>
        <v>19.57</v>
      </c>
      <c r="I59" s="12">
        <v>8.27</v>
      </c>
      <c r="J59" s="12"/>
      <c r="K59" s="12"/>
      <c r="L59" s="12"/>
      <c r="M59" s="12"/>
      <c r="N59" s="14"/>
      <c r="O59" s="12"/>
      <c r="P59" s="12"/>
    </row>
    <row r="60" spans="1:16">
      <c r="A60" s="82" t="s">
        <v>64</v>
      </c>
      <c r="B60" s="82"/>
      <c r="C60" s="3" t="s">
        <v>23</v>
      </c>
      <c r="D60" s="12"/>
      <c r="E60" s="12"/>
      <c r="F60" s="12"/>
      <c r="G60" s="12"/>
      <c r="H60" s="13">
        <v>53.33</v>
      </c>
      <c r="I60" s="12"/>
      <c r="J60" s="12"/>
      <c r="K60" s="12"/>
      <c r="L60" s="12"/>
      <c r="M60" s="12"/>
      <c r="N60" s="14"/>
      <c r="O60" s="12"/>
      <c r="P60" s="12"/>
    </row>
    <row r="61" spans="1:16">
      <c r="A61" s="82" t="s">
        <v>82</v>
      </c>
      <c r="B61" s="82"/>
      <c r="C61" s="3" t="s">
        <v>23</v>
      </c>
      <c r="D61" s="12"/>
      <c r="E61" s="12"/>
      <c r="F61" s="12"/>
      <c r="G61" s="12"/>
      <c r="H61" s="13"/>
      <c r="I61" s="12"/>
      <c r="J61" s="12"/>
      <c r="K61" s="12"/>
      <c r="L61" s="12"/>
      <c r="M61" s="12"/>
      <c r="N61" s="14"/>
      <c r="O61" s="12"/>
      <c r="P61" s="12"/>
    </row>
    <row r="62" spans="1:16">
      <c r="A62" s="82" t="s">
        <v>65</v>
      </c>
      <c r="B62" s="82"/>
      <c r="C62" s="3" t="s">
        <v>23</v>
      </c>
      <c r="D62" s="12"/>
      <c r="E62" s="12"/>
      <c r="F62" s="12"/>
      <c r="G62" s="12"/>
      <c r="H62" s="13"/>
      <c r="I62" s="12"/>
      <c r="J62" s="12"/>
      <c r="K62" s="12"/>
      <c r="L62" s="12"/>
      <c r="M62" s="12"/>
      <c r="N62" s="14"/>
      <c r="O62" s="12"/>
      <c r="P62" s="12"/>
    </row>
    <row r="63" spans="1:16">
      <c r="A63" s="80" t="s">
        <v>238</v>
      </c>
      <c r="B63" s="81"/>
      <c r="C63" s="3" t="s">
        <v>23</v>
      </c>
      <c r="D63" s="12"/>
      <c r="E63" s="12"/>
      <c r="F63" s="12"/>
      <c r="G63" s="12">
        <v>100</v>
      </c>
      <c r="H63" s="13"/>
      <c r="I63" s="12"/>
      <c r="J63" s="12"/>
      <c r="K63" s="12"/>
      <c r="L63" s="12"/>
      <c r="M63" s="12"/>
      <c r="N63" s="14"/>
      <c r="O63" s="12"/>
      <c r="P63" s="12"/>
    </row>
    <row r="64" spans="1:16">
      <c r="A64" s="82" t="s">
        <v>235</v>
      </c>
      <c r="B64" s="82"/>
      <c r="C64" s="3" t="s">
        <v>23</v>
      </c>
      <c r="D64" s="12"/>
      <c r="E64" s="12"/>
      <c r="F64" s="12"/>
      <c r="G64" s="12"/>
      <c r="H64" s="13"/>
      <c r="I64" s="12"/>
      <c r="J64" s="12"/>
      <c r="K64" s="12"/>
      <c r="L64" s="12">
        <v>30</v>
      </c>
      <c r="M64" s="12"/>
      <c r="N64" s="14"/>
      <c r="O64" s="12"/>
      <c r="P64" s="12"/>
    </row>
    <row r="65" spans="1:16">
      <c r="A65" s="82" t="s">
        <v>67</v>
      </c>
      <c r="B65" s="82"/>
      <c r="C65" s="3" t="s">
        <v>23</v>
      </c>
      <c r="D65" s="12"/>
      <c r="E65" s="12"/>
      <c r="F65" s="12"/>
      <c r="G65" s="12"/>
      <c r="H65" s="13"/>
      <c r="I65" s="12"/>
      <c r="J65" s="12"/>
      <c r="K65" s="12"/>
      <c r="L65" s="12"/>
      <c r="M65" s="12">
        <v>30</v>
      </c>
      <c r="N65" s="14"/>
      <c r="O65" s="12"/>
      <c r="P65" s="12"/>
    </row>
    <row r="66" spans="1:16">
      <c r="A66" s="82" t="s">
        <v>68</v>
      </c>
      <c r="B66" s="82"/>
      <c r="C66" s="3" t="s">
        <v>23</v>
      </c>
      <c r="D66" s="12"/>
      <c r="E66" s="12"/>
      <c r="F66" s="12"/>
      <c r="G66" s="12"/>
      <c r="H66" s="13"/>
      <c r="I66" s="12"/>
      <c r="J66" s="12"/>
      <c r="K66" s="12"/>
      <c r="L66" s="12"/>
      <c r="M66" s="12"/>
      <c r="N66" s="14"/>
      <c r="O66" s="12"/>
      <c r="P66" s="12"/>
    </row>
    <row r="67" spans="1:16">
      <c r="A67" s="82" t="s">
        <v>97</v>
      </c>
      <c r="B67" s="82"/>
      <c r="C67" s="3" t="s">
        <v>23</v>
      </c>
      <c r="D67" s="12"/>
      <c r="E67" s="12"/>
      <c r="F67" s="12"/>
      <c r="G67" s="12"/>
      <c r="H67" s="13"/>
      <c r="I67" s="12"/>
      <c r="J67" s="12"/>
      <c r="K67" s="12"/>
      <c r="L67" s="12"/>
      <c r="M67" s="12"/>
      <c r="N67" s="14"/>
      <c r="O67" s="12"/>
      <c r="P67" s="12"/>
    </row>
    <row r="68" spans="1:16">
      <c r="A68" s="82" t="s">
        <v>69</v>
      </c>
      <c r="B68" s="82"/>
      <c r="C68" s="3" t="s">
        <v>23</v>
      </c>
      <c r="D68" s="12"/>
      <c r="E68" s="12"/>
      <c r="F68" s="12"/>
      <c r="G68" s="12"/>
      <c r="H68" s="13"/>
      <c r="I68" s="12"/>
      <c r="J68" s="12"/>
      <c r="K68" s="12"/>
      <c r="L68" s="12"/>
      <c r="M68" s="12"/>
      <c r="N68" s="14"/>
      <c r="O68" s="12"/>
      <c r="P68" s="12"/>
    </row>
    <row r="69" spans="1:16">
      <c r="A69" s="82" t="s">
        <v>70</v>
      </c>
      <c r="B69" s="82"/>
      <c r="C69" s="3" t="s">
        <v>23</v>
      </c>
      <c r="D69" s="12"/>
      <c r="E69" s="12"/>
      <c r="F69" s="12"/>
      <c r="G69" s="12"/>
      <c r="H69" s="13"/>
      <c r="I69" s="12"/>
      <c r="J69" s="12"/>
      <c r="K69" s="12"/>
      <c r="L69" s="12"/>
      <c r="M69" s="12"/>
      <c r="N69" s="14"/>
      <c r="O69" s="12"/>
      <c r="P69" s="12"/>
    </row>
    <row r="70" spans="1:16">
      <c r="A70" s="80" t="s">
        <v>135</v>
      </c>
      <c r="B70" s="81"/>
      <c r="C70" s="3" t="s">
        <v>23</v>
      </c>
      <c r="D70" s="12"/>
      <c r="E70" s="12"/>
      <c r="F70" s="12"/>
      <c r="G70" s="12"/>
      <c r="H70" s="13"/>
      <c r="I70" s="12"/>
      <c r="J70" s="12"/>
      <c r="K70" s="12"/>
      <c r="L70" s="12"/>
      <c r="M70" s="12"/>
      <c r="N70" s="14"/>
      <c r="O70" s="12"/>
      <c r="P70" s="12"/>
    </row>
    <row r="71" spans="1:16">
      <c r="A71" s="82" t="s">
        <v>71</v>
      </c>
      <c r="B71" s="82"/>
      <c r="C71" s="3" t="s">
        <v>23</v>
      </c>
      <c r="D71" s="12"/>
      <c r="E71" s="12"/>
      <c r="F71" s="12"/>
      <c r="G71" s="12"/>
      <c r="H71" s="13"/>
      <c r="I71" s="12"/>
      <c r="J71" s="12"/>
      <c r="K71" s="12"/>
      <c r="L71" s="12"/>
      <c r="M71" s="12"/>
      <c r="N71" s="14"/>
      <c r="O71" s="12"/>
      <c r="P71" s="12"/>
    </row>
    <row r="72" spans="1:16">
      <c r="A72" s="82" t="s">
        <v>72</v>
      </c>
      <c r="B72" s="82"/>
      <c r="C72" s="3" t="s">
        <v>23</v>
      </c>
      <c r="D72" s="12"/>
      <c r="E72" s="12"/>
      <c r="F72" s="12"/>
      <c r="G72" s="12"/>
      <c r="H72" s="13"/>
      <c r="I72" s="12"/>
      <c r="J72" s="12" t="s">
        <v>156</v>
      </c>
      <c r="K72" s="12"/>
      <c r="L72" s="12"/>
      <c r="M72" s="12"/>
      <c r="N72" s="14"/>
      <c r="O72" s="12"/>
      <c r="P72" s="12"/>
    </row>
    <row r="73" spans="1:16">
      <c r="A73" s="82" t="s">
        <v>73</v>
      </c>
      <c r="B73" s="82"/>
      <c r="C73" s="3" t="s">
        <v>23</v>
      </c>
      <c r="D73" s="12"/>
      <c r="E73" s="12"/>
      <c r="F73" s="12"/>
      <c r="G73" s="12"/>
      <c r="H73" s="13"/>
      <c r="I73" s="12"/>
      <c r="J73" s="12"/>
      <c r="K73" s="12"/>
      <c r="L73" s="12"/>
      <c r="M73" s="12"/>
      <c r="N73" s="14"/>
      <c r="O73" s="12"/>
      <c r="P73" s="12"/>
    </row>
    <row r="74" spans="1:16">
      <c r="A74" s="82" t="s">
        <v>74</v>
      </c>
      <c r="B74" s="82"/>
      <c r="C74" s="3" t="s">
        <v>23</v>
      </c>
      <c r="D74" s="12"/>
      <c r="E74" s="12"/>
      <c r="F74" s="12">
        <v>0.19</v>
      </c>
      <c r="G74" s="12"/>
      <c r="H74" s="13"/>
      <c r="I74" s="12"/>
      <c r="J74" s="12">
        <v>0.9</v>
      </c>
      <c r="K74" s="12"/>
      <c r="L74" s="12"/>
      <c r="M74" s="12"/>
      <c r="N74" s="14"/>
      <c r="O74" s="12">
        <v>0.31</v>
      </c>
      <c r="P74" s="12"/>
    </row>
    <row r="75" spans="1:16">
      <c r="A75" s="82" t="s">
        <v>75</v>
      </c>
      <c r="B75" s="82"/>
      <c r="C75" s="3" t="s">
        <v>23</v>
      </c>
      <c r="D75" s="12"/>
      <c r="E75" s="12"/>
      <c r="F75" s="12"/>
      <c r="G75" s="12"/>
      <c r="H75" s="13">
        <v>3.75</v>
      </c>
      <c r="I75" s="12">
        <v>7.75</v>
      </c>
      <c r="J75" s="12"/>
      <c r="K75" s="12"/>
      <c r="L75" s="12"/>
      <c r="M75" s="12"/>
      <c r="N75" s="14"/>
      <c r="O75" s="12"/>
      <c r="P75" s="12"/>
    </row>
    <row r="76" spans="1:16">
      <c r="A76" s="82" t="s">
        <v>76</v>
      </c>
      <c r="B76" s="82"/>
      <c r="C76" s="3" t="s">
        <v>23</v>
      </c>
      <c r="D76" s="12"/>
      <c r="E76" s="12"/>
      <c r="F76" s="12">
        <v>0.02</v>
      </c>
      <c r="G76" s="12"/>
      <c r="H76" s="13"/>
      <c r="I76" s="12"/>
      <c r="J76" s="12"/>
      <c r="K76" s="12"/>
      <c r="L76" s="12"/>
      <c r="M76" s="12"/>
      <c r="N76" s="14"/>
      <c r="O76" s="12"/>
      <c r="P76" s="12"/>
    </row>
    <row r="77" spans="1:16">
      <c r="A77" s="82" t="s">
        <v>78</v>
      </c>
      <c r="B77" s="82"/>
      <c r="C77" s="3" t="s">
        <v>23</v>
      </c>
      <c r="D77" s="12"/>
      <c r="E77" s="12"/>
      <c r="F77" s="12"/>
      <c r="G77" s="12"/>
      <c r="H77" s="13"/>
      <c r="I77" s="12"/>
      <c r="J77" s="12"/>
      <c r="K77" s="12"/>
      <c r="L77" s="12"/>
      <c r="M77" s="12"/>
      <c r="N77" s="14"/>
      <c r="O77" s="12"/>
      <c r="P77" s="12"/>
    </row>
    <row r="78" spans="1:16" ht="26.25" customHeight="1">
      <c r="A78" s="98" t="s">
        <v>90</v>
      </c>
      <c r="B78" s="98"/>
      <c r="C78" s="3" t="s">
        <v>23</v>
      </c>
      <c r="D78" s="12"/>
      <c r="E78" s="12"/>
      <c r="F78" s="12"/>
      <c r="G78" s="12"/>
      <c r="H78" s="13"/>
      <c r="I78" s="12"/>
      <c r="J78" s="12"/>
      <c r="K78" s="12"/>
      <c r="L78" s="12"/>
      <c r="M78" s="12"/>
      <c r="N78" s="14">
        <v>20</v>
      </c>
      <c r="O78" s="12"/>
      <c r="P78" s="12"/>
    </row>
    <row r="79" spans="1:16" ht="12.75" customHeight="1"/>
    <row r="80" spans="1:16">
      <c r="B80" t="s">
        <v>84</v>
      </c>
      <c r="I80" t="s">
        <v>85</v>
      </c>
    </row>
    <row r="82" spans="1:9" s="2" customFormat="1">
      <c r="A82"/>
      <c r="B82" t="s">
        <v>86</v>
      </c>
      <c r="C82"/>
      <c r="I82" t="s">
        <v>85</v>
      </c>
    </row>
  </sheetData>
  <mergeCells count="72">
    <mergeCell ref="A78:B78"/>
    <mergeCell ref="A54:B54"/>
    <mergeCell ref="A74:B74"/>
    <mergeCell ref="A75:B75"/>
    <mergeCell ref="A76:B76"/>
    <mergeCell ref="A77:B77"/>
    <mergeCell ref="A55:B55"/>
    <mergeCell ref="A56:B56"/>
    <mergeCell ref="A57:B57"/>
    <mergeCell ref="A58:B58"/>
    <mergeCell ref="A59:B59"/>
    <mergeCell ref="A49:B49"/>
    <mergeCell ref="A50:B50"/>
    <mergeCell ref="A51:B51"/>
    <mergeCell ref="A52:B52"/>
    <mergeCell ref="A53:B53"/>
    <mergeCell ref="A46:B46"/>
    <mergeCell ref="A47:B47"/>
    <mergeCell ref="A71:B71"/>
    <mergeCell ref="A72:B72"/>
    <mergeCell ref="A73:B73"/>
    <mergeCell ref="A61:B61"/>
    <mergeCell ref="A62:B62"/>
    <mergeCell ref="A64:B64"/>
    <mergeCell ref="A65:B65"/>
    <mergeCell ref="A66:B66"/>
    <mergeCell ref="A67:B67"/>
    <mergeCell ref="A63:B63"/>
    <mergeCell ref="A68:B68"/>
    <mergeCell ref="A69:B69"/>
    <mergeCell ref="A70:B70"/>
    <mergeCell ref="A60:B60"/>
    <mergeCell ref="A48:B48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45:B45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11:B11"/>
    <mergeCell ref="C11:O11"/>
    <mergeCell ref="A12:B12"/>
    <mergeCell ref="D12:F12"/>
    <mergeCell ref="N12:O12"/>
    <mergeCell ref="A13:B13"/>
    <mergeCell ref="A14:B14"/>
    <mergeCell ref="A15:B15"/>
    <mergeCell ref="A16:B16"/>
    <mergeCell ref="A17:B17"/>
    <mergeCell ref="G12:L12"/>
  </mergeCells>
  <pageMargins left="0.19645669291338586" right="0.19645669291338586" top="0.21" bottom="0.23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P81"/>
  <sheetViews>
    <sheetView topLeftCell="A13" workbookViewId="0">
      <pane ySplit="1800" topLeftCell="A34" activePane="bottomLeft"/>
      <selection activeCell="I58" sqref="I58"/>
      <selection pane="bottomLeft" activeCell="I20" sqref="I20"/>
    </sheetView>
  </sheetViews>
  <sheetFormatPr defaultRowHeight="14.25"/>
  <cols>
    <col min="1" max="2" width="10.75" customWidth="1"/>
    <col min="3" max="3" width="4.375" customWidth="1"/>
    <col min="4" max="4" width="8.875" style="2" customWidth="1"/>
    <col min="5" max="5" width="8.375" style="2" customWidth="1"/>
    <col min="6" max="6" width="8.875" style="2" customWidth="1"/>
    <col min="7" max="7" width="8.5" style="2" customWidth="1"/>
    <col min="8" max="8" width="11.375" style="2" customWidth="1"/>
    <col min="9" max="9" width="9.5" style="2" customWidth="1"/>
    <col min="10" max="10" width="10.75" style="2" customWidth="1"/>
    <col min="11" max="11" width="9.5" style="2" customWidth="1"/>
    <col min="12" max="12" width="10.125" style="2" customWidth="1"/>
    <col min="13" max="13" width="7.5" style="2" customWidth="1"/>
    <col min="14" max="14" width="10" style="2" customWidth="1"/>
    <col min="15" max="15" width="8.375" style="2" customWidth="1"/>
    <col min="16" max="16" width="10" style="2" customWidth="1"/>
  </cols>
  <sheetData>
    <row r="1" spans="1:16">
      <c r="A1" s="1" t="s">
        <v>0</v>
      </c>
      <c r="B1" t="s">
        <v>1</v>
      </c>
      <c r="G1" t="s">
        <v>107</v>
      </c>
      <c r="I1" t="s">
        <v>2</v>
      </c>
      <c r="J1"/>
    </row>
    <row r="2" spans="1:16">
      <c r="A2" t="s">
        <v>4</v>
      </c>
      <c r="B2" t="s">
        <v>5</v>
      </c>
      <c r="I2" t="s">
        <v>6</v>
      </c>
      <c r="J2"/>
    </row>
    <row r="3" spans="1:16">
      <c r="A3" s="3" t="s">
        <v>7</v>
      </c>
      <c r="B3" s="3"/>
      <c r="I3" t="s">
        <v>8</v>
      </c>
      <c r="J3"/>
    </row>
    <row r="4" spans="1:16">
      <c r="A4" s="3"/>
      <c r="B4" s="3"/>
      <c r="I4" t="s">
        <v>87</v>
      </c>
      <c r="J4"/>
    </row>
    <row r="5" spans="1:16">
      <c r="A5" s="3"/>
      <c r="B5" s="3"/>
    </row>
    <row r="6" spans="1:16">
      <c r="A6" s="3"/>
      <c r="B6" s="3"/>
      <c r="G6" t="s">
        <v>9</v>
      </c>
    </row>
    <row r="7" spans="1:16">
      <c r="A7" s="3"/>
      <c r="B7" s="3"/>
      <c r="G7" t="s">
        <v>10</v>
      </c>
    </row>
    <row r="8" spans="1:16">
      <c r="G8" t="s">
        <v>88</v>
      </c>
    </row>
    <row r="9" spans="1:16">
      <c r="G9" t="s">
        <v>11</v>
      </c>
    </row>
    <row r="11" spans="1:16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</row>
    <row r="12" spans="1:16" ht="15">
      <c r="A12" s="90"/>
      <c r="B12" s="90"/>
      <c r="C12" s="6"/>
      <c r="D12" s="91" t="s">
        <v>15</v>
      </c>
      <c r="E12" s="91"/>
      <c r="F12" s="91"/>
      <c r="G12" s="91"/>
      <c r="H12" s="92" t="s">
        <v>16</v>
      </c>
      <c r="I12" s="100"/>
      <c r="J12" s="100"/>
      <c r="K12" s="100"/>
      <c r="L12" s="100"/>
      <c r="M12" s="95"/>
      <c r="N12" s="91" t="s">
        <v>105</v>
      </c>
      <c r="O12" s="91"/>
      <c r="P12" s="7" t="s">
        <v>18</v>
      </c>
    </row>
    <row r="13" spans="1:16" ht="75">
      <c r="A13" s="86" t="s">
        <v>19</v>
      </c>
      <c r="B13" s="86"/>
      <c r="C13" s="8" t="s">
        <v>20</v>
      </c>
      <c r="D13" s="19" t="s">
        <v>241</v>
      </c>
      <c r="E13" s="19" t="s">
        <v>120</v>
      </c>
      <c r="F13" s="19" t="s">
        <v>242</v>
      </c>
      <c r="G13" s="16" t="s">
        <v>243</v>
      </c>
      <c r="H13" s="18" t="s">
        <v>359</v>
      </c>
      <c r="I13" s="22" t="s">
        <v>360</v>
      </c>
      <c r="J13" s="22" t="s">
        <v>246</v>
      </c>
      <c r="K13" s="22" t="s">
        <v>99</v>
      </c>
      <c r="L13" s="22" t="s">
        <v>247</v>
      </c>
      <c r="M13" s="22" t="s">
        <v>229</v>
      </c>
      <c r="N13" s="23" t="s">
        <v>93</v>
      </c>
      <c r="O13" s="22" t="s">
        <v>114</v>
      </c>
      <c r="P13" s="4" t="s">
        <v>14</v>
      </c>
    </row>
    <row r="14" spans="1:16">
      <c r="A14" s="82" t="s">
        <v>154</v>
      </c>
      <c r="B14" s="82"/>
      <c r="C14" s="3" t="s">
        <v>23</v>
      </c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</row>
    <row r="15" spans="1:16">
      <c r="A15" s="82" t="s">
        <v>111</v>
      </c>
      <c r="B15" s="82"/>
      <c r="C15" s="3" t="s">
        <v>23</v>
      </c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4"/>
      <c r="O15" s="12"/>
      <c r="P15" s="12"/>
    </row>
    <row r="16" spans="1:16">
      <c r="A16" s="82" t="s">
        <v>25</v>
      </c>
      <c r="B16" s="82"/>
      <c r="C16" s="3" t="s">
        <v>23</v>
      </c>
      <c r="D16" s="12"/>
      <c r="E16" s="12"/>
      <c r="F16" s="12"/>
      <c r="G16" s="12"/>
      <c r="H16" s="13">
        <v>3</v>
      </c>
      <c r="I16" s="12"/>
      <c r="J16" s="12"/>
      <c r="K16" s="12"/>
      <c r="L16" s="12"/>
      <c r="M16" s="12"/>
      <c r="N16" s="14"/>
      <c r="O16" s="12"/>
      <c r="P16" s="12"/>
    </row>
    <row r="17" spans="1:16">
      <c r="A17" s="82" t="s">
        <v>362</v>
      </c>
      <c r="B17" s="82"/>
      <c r="C17" s="3" t="s">
        <v>23</v>
      </c>
      <c r="D17" s="12"/>
      <c r="E17" s="12"/>
      <c r="F17" s="12"/>
      <c r="G17" s="12"/>
      <c r="H17" s="13"/>
      <c r="I17" s="12">
        <v>151.07</v>
      </c>
      <c r="J17" s="12"/>
      <c r="K17" s="12"/>
      <c r="L17" s="12"/>
      <c r="M17" s="12"/>
      <c r="N17" s="14"/>
      <c r="O17" s="12"/>
      <c r="P17" s="12"/>
    </row>
    <row r="18" spans="1:16">
      <c r="A18" s="82" t="s">
        <v>29</v>
      </c>
      <c r="B18" s="82"/>
      <c r="C18" s="3" t="s">
        <v>23</v>
      </c>
      <c r="D18" s="12"/>
      <c r="E18" s="12"/>
      <c r="F18" s="12"/>
      <c r="G18" s="12">
        <v>4</v>
      </c>
      <c r="H18" s="13"/>
      <c r="I18" s="12"/>
      <c r="J18" s="12"/>
      <c r="K18" s="12"/>
      <c r="L18" s="12"/>
      <c r="M18" s="12"/>
      <c r="N18" s="14"/>
      <c r="O18" s="12"/>
      <c r="P18" s="12"/>
    </row>
    <row r="19" spans="1:16">
      <c r="A19" s="82" t="s">
        <v>30</v>
      </c>
      <c r="B19" s="82"/>
      <c r="C19" s="3" t="s">
        <v>23</v>
      </c>
      <c r="D19" s="12"/>
      <c r="E19" s="12"/>
      <c r="F19" s="12"/>
      <c r="G19" s="12"/>
      <c r="H19" s="13"/>
      <c r="I19" s="12"/>
      <c r="J19" s="12">
        <v>3.66</v>
      </c>
      <c r="K19" s="12"/>
      <c r="L19" s="12"/>
      <c r="M19" s="12"/>
      <c r="N19" s="14"/>
      <c r="O19" s="12"/>
      <c r="P19" s="12"/>
    </row>
    <row r="20" spans="1:16">
      <c r="A20" s="82" t="s">
        <v>31</v>
      </c>
      <c r="B20" s="82"/>
      <c r="C20" s="3" t="s">
        <v>23</v>
      </c>
      <c r="D20" s="12">
        <v>2.39</v>
      </c>
      <c r="E20" s="12"/>
      <c r="F20" s="12">
        <v>10.66</v>
      </c>
      <c r="G20" s="12"/>
      <c r="H20" s="13">
        <v>4</v>
      </c>
      <c r="I20" s="12">
        <v>1.77</v>
      </c>
      <c r="J20" s="12"/>
      <c r="K20" s="12"/>
      <c r="L20" s="12"/>
      <c r="M20" s="12"/>
      <c r="N20" s="14"/>
      <c r="O20" s="12">
        <v>2.4500000000000002</v>
      </c>
      <c r="P20" s="12"/>
    </row>
    <row r="21" spans="1:16">
      <c r="A21" s="82" t="s">
        <v>32</v>
      </c>
      <c r="B21" s="82"/>
      <c r="C21" s="3" t="s">
        <v>23</v>
      </c>
      <c r="D21" s="12"/>
      <c r="E21" s="12"/>
      <c r="F21" s="12"/>
      <c r="G21" s="12"/>
      <c r="H21" s="13"/>
      <c r="I21" s="12"/>
      <c r="J21" s="12"/>
      <c r="K21" s="12"/>
      <c r="L21" s="12"/>
      <c r="M21" s="12"/>
      <c r="N21" s="14"/>
      <c r="O21" s="12"/>
      <c r="P21" s="12"/>
    </row>
    <row r="22" spans="1:16">
      <c r="A22" s="82" t="s">
        <v>33</v>
      </c>
      <c r="B22" s="82"/>
      <c r="C22" s="3" t="s">
        <v>23</v>
      </c>
      <c r="D22" s="12">
        <v>82.8</v>
      </c>
      <c r="E22" s="12"/>
      <c r="F22" s="12">
        <v>8</v>
      </c>
      <c r="G22" s="12"/>
      <c r="H22" s="13"/>
      <c r="I22" s="12"/>
      <c r="J22" s="12"/>
      <c r="K22" s="12"/>
      <c r="L22" s="12"/>
      <c r="M22" s="12"/>
      <c r="N22" s="14"/>
      <c r="O22" s="12"/>
      <c r="P22" s="12"/>
    </row>
    <row r="23" spans="1:16">
      <c r="A23" s="99" t="s">
        <v>196</v>
      </c>
      <c r="B23" s="99"/>
      <c r="C23" s="3" t="s">
        <v>23</v>
      </c>
      <c r="D23" s="12"/>
      <c r="E23" s="12"/>
      <c r="F23" s="12"/>
      <c r="G23" s="12"/>
      <c r="H23" s="13"/>
      <c r="I23" s="12"/>
      <c r="J23" s="12"/>
      <c r="K23" s="12"/>
      <c r="L23" s="12"/>
      <c r="M23" s="12"/>
      <c r="N23" s="14">
        <v>206</v>
      </c>
      <c r="O23" s="12"/>
      <c r="P23" s="12"/>
    </row>
    <row r="24" spans="1:16">
      <c r="A24" s="99" t="s">
        <v>197</v>
      </c>
      <c r="B24" s="99"/>
      <c r="C24" s="3" t="s">
        <v>23</v>
      </c>
      <c r="D24" s="12"/>
      <c r="E24" s="12"/>
      <c r="F24" s="12"/>
      <c r="G24" s="12"/>
      <c r="H24" s="13"/>
      <c r="I24" s="12"/>
      <c r="J24" s="12"/>
      <c r="K24" s="12"/>
      <c r="L24" s="12"/>
      <c r="M24" s="12"/>
      <c r="N24" s="14">
        <v>206</v>
      </c>
      <c r="O24" s="12"/>
      <c r="P24" s="12"/>
    </row>
    <row r="25" spans="1:16">
      <c r="A25" s="99" t="s">
        <v>198</v>
      </c>
      <c r="B25" s="99"/>
      <c r="C25" s="3" t="s">
        <v>23</v>
      </c>
      <c r="D25" s="12"/>
      <c r="E25" s="12"/>
      <c r="F25" s="12"/>
      <c r="G25" s="12"/>
      <c r="H25" s="13"/>
      <c r="I25" s="12"/>
      <c r="J25" s="12"/>
      <c r="K25" s="12"/>
      <c r="L25" s="12"/>
      <c r="M25" s="12"/>
      <c r="N25" s="14">
        <v>206</v>
      </c>
      <c r="O25" s="12"/>
      <c r="P25" s="12"/>
    </row>
    <row r="26" spans="1:16">
      <c r="A26" s="99" t="s">
        <v>199</v>
      </c>
      <c r="B26" s="99"/>
      <c r="C26" s="3" t="s">
        <v>23</v>
      </c>
      <c r="D26" s="12"/>
      <c r="E26" s="12"/>
      <c r="F26" s="12"/>
      <c r="G26" s="12"/>
      <c r="H26" s="13"/>
      <c r="I26" s="12"/>
      <c r="J26" s="12"/>
      <c r="K26" s="12"/>
      <c r="L26" s="12"/>
      <c r="M26" s="12"/>
      <c r="N26" s="14">
        <v>205</v>
      </c>
      <c r="O26" s="12"/>
      <c r="P26" s="12"/>
    </row>
    <row r="27" spans="1:16">
      <c r="A27" s="104" t="s">
        <v>35</v>
      </c>
      <c r="B27" s="104"/>
      <c r="C27" s="3" t="s">
        <v>23</v>
      </c>
      <c r="D27" s="12"/>
      <c r="E27" s="12"/>
      <c r="F27" s="12"/>
      <c r="G27" s="12"/>
      <c r="H27" s="13"/>
      <c r="I27" s="12"/>
      <c r="J27" s="12"/>
      <c r="K27" s="12"/>
      <c r="L27" s="12"/>
      <c r="M27" s="12"/>
      <c r="N27" s="14"/>
      <c r="O27" s="12"/>
      <c r="P27" s="12"/>
    </row>
    <row r="28" spans="1:16">
      <c r="A28" s="82" t="s">
        <v>36</v>
      </c>
      <c r="B28" s="82"/>
      <c r="C28" s="3" t="s">
        <v>23</v>
      </c>
      <c r="D28" s="12"/>
      <c r="E28" s="12"/>
      <c r="F28" s="12"/>
      <c r="G28" s="12"/>
      <c r="H28" s="13"/>
      <c r="I28" s="12"/>
      <c r="J28" s="12"/>
      <c r="K28" s="12"/>
      <c r="L28" s="12"/>
      <c r="M28" s="12"/>
      <c r="N28" s="14"/>
      <c r="O28" s="12"/>
      <c r="P28" s="12"/>
    </row>
    <row r="29" spans="1:16">
      <c r="A29" s="82" t="s">
        <v>37</v>
      </c>
      <c r="B29" s="82"/>
      <c r="C29" s="3" t="s">
        <v>23</v>
      </c>
      <c r="D29" s="12"/>
      <c r="E29" s="12"/>
      <c r="F29" s="12"/>
      <c r="G29" s="12"/>
      <c r="H29" s="13"/>
      <c r="I29" s="12"/>
      <c r="J29" s="12"/>
      <c r="K29" s="12"/>
      <c r="L29" s="12"/>
      <c r="M29" s="12"/>
      <c r="N29" s="14"/>
      <c r="O29" s="12"/>
      <c r="P29" s="12"/>
    </row>
    <row r="30" spans="1:16">
      <c r="A30" s="82" t="s">
        <v>38</v>
      </c>
      <c r="B30" s="82"/>
      <c r="C30" s="3" t="s">
        <v>23</v>
      </c>
      <c r="D30" s="12">
        <v>72</v>
      </c>
      <c r="E30" s="12"/>
      <c r="F30" s="12">
        <f>1.34+2.66</f>
        <v>4</v>
      </c>
      <c r="G30" s="12"/>
      <c r="H30" s="13"/>
      <c r="I30" s="12"/>
      <c r="J30" s="12"/>
      <c r="K30" s="12"/>
      <c r="L30" s="12"/>
      <c r="M30" s="12"/>
      <c r="N30" s="14"/>
      <c r="O30" s="12">
        <v>12.46</v>
      </c>
      <c r="P30" s="12"/>
    </row>
    <row r="31" spans="1:16">
      <c r="A31" s="82" t="s">
        <v>39</v>
      </c>
      <c r="B31" s="82"/>
      <c r="C31" s="3" t="s">
        <v>23</v>
      </c>
      <c r="D31" s="12">
        <v>9</v>
      </c>
      <c r="E31" s="12"/>
      <c r="F31" s="12">
        <f>42.66+2.4</f>
        <v>45.059999999999995</v>
      </c>
      <c r="G31" s="12"/>
      <c r="H31" s="13"/>
      <c r="I31" s="12"/>
      <c r="J31" s="12"/>
      <c r="K31" s="12"/>
      <c r="L31" s="12"/>
      <c r="M31" s="12"/>
      <c r="N31" s="14"/>
      <c r="O31" s="12">
        <v>32.25</v>
      </c>
      <c r="P31" s="12"/>
    </row>
    <row r="32" spans="1:16">
      <c r="A32" s="82" t="s">
        <v>40</v>
      </c>
      <c r="B32" s="82"/>
      <c r="C32" s="3" t="s">
        <v>23</v>
      </c>
      <c r="D32" s="15"/>
      <c r="E32" s="15"/>
      <c r="F32" s="15"/>
      <c r="G32" s="12"/>
      <c r="H32" s="13"/>
      <c r="I32" s="12"/>
      <c r="J32" s="12"/>
      <c r="K32" s="12"/>
      <c r="L32" s="12"/>
      <c r="M32" s="12"/>
      <c r="N32" s="14"/>
      <c r="O32" s="12"/>
      <c r="P32" s="12"/>
    </row>
    <row r="33" spans="1:16">
      <c r="A33" s="82" t="s">
        <v>41</v>
      </c>
      <c r="B33" s="82"/>
      <c r="C33" s="3" t="s">
        <v>23</v>
      </c>
      <c r="D33" s="12"/>
      <c r="E33" s="12"/>
      <c r="F33" s="12"/>
      <c r="G33" s="12"/>
      <c r="H33" s="13"/>
      <c r="I33" s="12"/>
      <c r="J33" s="12"/>
      <c r="K33" s="12"/>
      <c r="L33" s="12"/>
      <c r="M33" s="12"/>
      <c r="N33" s="14"/>
      <c r="O33" s="12"/>
      <c r="P33" s="12"/>
    </row>
    <row r="34" spans="1:16">
      <c r="A34" s="82" t="s">
        <v>42</v>
      </c>
      <c r="B34" s="82"/>
      <c r="C34" s="3" t="s">
        <v>23</v>
      </c>
      <c r="D34" s="12"/>
      <c r="E34" s="12"/>
      <c r="F34" s="12"/>
      <c r="G34" s="12"/>
      <c r="H34" s="13"/>
      <c r="I34" s="12"/>
      <c r="J34" s="12"/>
      <c r="K34" s="12"/>
      <c r="L34" s="12"/>
      <c r="M34" s="12"/>
      <c r="N34" s="14"/>
      <c r="O34" s="12"/>
      <c r="P34" s="12"/>
    </row>
    <row r="35" spans="1:16">
      <c r="A35" s="82" t="s">
        <v>43</v>
      </c>
      <c r="B35" s="82"/>
      <c r="C35" s="3" t="s">
        <v>23</v>
      </c>
      <c r="D35" s="12"/>
      <c r="E35" s="12"/>
      <c r="F35" s="12"/>
      <c r="G35" s="12"/>
      <c r="H35" s="13">
        <v>3.84</v>
      </c>
      <c r="I35" s="12"/>
      <c r="J35" s="12"/>
      <c r="K35" s="12"/>
      <c r="L35" s="12"/>
      <c r="M35" s="12"/>
      <c r="N35" s="14"/>
      <c r="O35" s="12"/>
      <c r="P35" s="12"/>
    </row>
    <row r="36" spans="1:16">
      <c r="A36" s="82" t="s">
        <v>44</v>
      </c>
      <c r="B36" s="82"/>
      <c r="C36" s="3" t="s">
        <v>23</v>
      </c>
      <c r="D36" s="12"/>
      <c r="E36" s="12"/>
      <c r="F36" s="12"/>
      <c r="G36" s="12"/>
      <c r="H36" s="13">
        <v>3.84</v>
      </c>
      <c r="I36" s="12"/>
      <c r="J36" s="12"/>
      <c r="K36" s="12"/>
      <c r="L36" s="12"/>
      <c r="M36" s="12"/>
      <c r="N36" s="14"/>
      <c r="O36" s="12"/>
      <c r="P36" s="12"/>
    </row>
    <row r="37" spans="1:16">
      <c r="A37" s="82" t="s">
        <v>45</v>
      </c>
      <c r="B37" s="82"/>
      <c r="C37" s="3" t="s">
        <v>23</v>
      </c>
      <c r="D37" s="12"/>
      <c r="E37" s="12"/>
      <c r="F37" s="12"/>
      <c r="G37" s="12"/>
      <c r="H37" s="13"/>
      <c r="I37" s="12"/>
      <c r="J37" s="12"/>
      <c r="K37" s="12"/>
      <c r="L37" s="12"/>
      <c r="M37" s="12"/>
      <c r="N37" s="14"/>
      <c r="O37" s="12"/>
      <c r="P37" s="12"/>
    </row>
    <row r="38" spans="1:16">
      <c r="A38" s="82" t="s">
        <v>46</v>
      </c>
      <c r="B38" s="82"/>
      <c r="C38" s="3" t="s">
        <v>23</v>
      </c>
      <c r="D38" s="12"/>
      <c r="E38" s="12"/>
      <c r="F38" s="12"/>
      <c r="G38" s="12"/>
      <c r="H38" s="13">
        <v>3.84</v>
      </c>
      <c r="I38" s="12"/>
      <c r="J38" s="12"/>
      <c r="K38" s="12"/>
      <c r="L38" s="12"/>
      <c r="M38" s="12"/>
      <c r="N38" s="14"/>
      <c r="O38" s="12"/>
      <c r="P38" s="12"/>
    </row>
    <row r="39" spans="1:16">
      <c r="A39" s="82" t="s">
        <v>47</v>
      </c>
      <c r="B39" s="82"/>
      <c r="C39" s="3" t="s">
        <v>23</v>
      </c>
      <c r="D39" s="12"/>
      <c r="E39" s="12"/>
      <c r="F39" s="12"/>
      <c r="G39" s="12"/>
      <c r="H39" s="13">
        <v>3.84</v>
      </c>
      <c r="I39" s="12"/>
      <c r="J39" s="12"/>
      <c r="K39" s="12"/>
      <c r="L39" s="12"/>
      <c r="M39" s="12"/>
      <c r="N39" s="14"/>
      <c r="O39" s="12"/>
      <c r="P39" s="12"/>
    </row>
    <row r="40" spans="1:16">
      <c r="A40" s="82" t="s">
        <v>249</v>
      </c>
      <c r="B40" s="82"/>
      <c r="C40" s="3" t="s">
        <v>23</v>
      </c>
      <c r="D40" s="12"/>
      <c r="E40" s="12"/>
      <c r="F40" s="12"/>
      <c r="G40" s="12"/>
      <c r="H40" s="13"/>
      <c r="I40" s="12"/>
      <c r="J40" s="12"/>
      <c r="K40" s="12"/>
      <c r="L40" s="12"/>
      <c r="M40" s="12"/>
      <c r="N40" s="14"/>
      <c r="O40" s="12"/>
      <c r="P40" s="12"/>
    </row>
    <row r="41" spans="1:16" ht="28.5" customHeight="1">
      <c r="A41" s="115" t="s">
        <v>250</v>
      </c>
      <c r="B41" s="116"/>
      <c r="C41" s="3" t="s">
        <v>23</v>
      </c>
      <c r="D41" s="12"/>
      <c r="E41" s="12"/>
      <c r="F41" s="12"/>
      <c r="G41" s="12"/>
      <c r="H41" s="13"/>
      <c r="I41" s="12"/>
      <c r="J41" s="12"/>
      <c r="K41" s="12"/>
      <c r="L41" s="12"/>
      <c r="M41" s="12"/>
      <c r="N41" s="14"/>
      <c r="O41" s="12"/>
      <c r="P41" s="12"/>
    </row>
    <row r="42" spans="1:16">
      <c r="A42" s="80" t="s">
        <v>251</v>
      </c>
      <c r="B42" s="81"/>
      <c r="C42" s="3" t="s">
        <v>23</v>
      </c>
      <c r="D42" s="12"/>
      <c r="E42" s="12"/>
      <c r="F42" s="12"/>
      <c r="G42" s="12"/>
      <c r="H42" s="13"/>
      <c r="I42" s="12"/>
      <c r="J42" s="12"/>
      <c r="K42" s="12"/>
      <c r="L42" s="12"/>
      <c r="M42" s="12"/>
      <c r="N42" s="14"/>
      <c r="O42" s="12"/>
      <c r="P42" s="12"/>
    </row>
    <row r="43" spans="1:16" ht="30.75" customHeight="1">
      <c r="A43" s="115" t="s">
        <v>252</v>
      </c>
      <c r="B43" s="116"/>
      <c r="C43" s="3" t="s">
        <v>23</v>
      </c>
      <c r="D43" s="12"/>
      <c r="E43" s="12"/>
      <c r="F43" s="12"/>
      <c r="G43" s="12"/>
      <c r="H43" s="13"/>
      <c r="I43" s="12"/>
      <c r="J43" s="12"/>
      <c r="K43" s="12"/>
      <c r="L43" s="12"/>
      <c r="M43" s="12"/>
      <c r="N43" s="14"/>
      <c r="O43" s="12"/>
      <c r="P43" s="12"/>
    </row>
    <row r="44" spans="1:16">
      <c r="A44" s="82" t="s">
        <v>49</v>
      </c>
      <c r="B44" s="82"/>
      <c r="C44" s="3" t="s">
        <v>23</v>
      </c>
      <c r="D44" s="12"/>
      <c r="E44" s="12"/>
      <c r="F44" s="12"/>
      <c r="G44" s="12"/>
      <c r="H44" s="13"/>
      <c r="I44" s="12"/>
      <c r="J44" s="12">
        <v>73.16</v>
      </c>
      <c r="K44" s="12"/>
      <c r="L44" s="12"/>
      <c r="M44" s="12"/>
      <c r="N44" s="14"/>
      <c r="O44" s="12"/>
      <c r="P44" s="12"/>
    </row>
    <row r="45" spans="1:16">
      <c r="A45" s="82" t="s">
        <v>50</v>
      </c>
      <c r="B45" s="82"/>
      <c r="C45" s="3" t="s">
        <v>23</v>
      </c>
      <c r="D45" s="12"/>
      <c r="E45" s="12"/>
      <c r="F45" s="12">
        <v>22.66</v>
      </c>
      <c r="G45" s="12">
        <v>7</v>
      </c>
      <c r="H45" s="13"/>
      <c r="I45" s="12">
        <v>7.0000000000000007E-2</v>
      </c>
      <c r="J45" s="12"/>
      <c r="K45" s="12">
        <v>7</v>
      </c>
      <c r="L45" s="12"/>
      <c r="M45" s="12"/>
      <c r="N45" s="14"/>
      <c r="O45" s="12">
        <v>5.35</v>
      </c>
      <c r="P45" s="12"/>
    </row>
    <row r="46" spans="1:16">
      <c r="A46" s="82" t="s">
        <v>103</v>
      </c>
      <c r="B46" s="82"/>
      <c r="C46" s="3" t="s">
        <v>23</v>
      </c>
      <c r="D46" s="12"/>
      <c r="E46" s="12"/>
      <c r="F46" s="12"/>
      <c r="G46" s="12"/>
      <c r="H46" s="13"/>
      <c r="I46" s="12"/>
      <c r="J46" s="12"/>
      <c r="K46" s="12"/>
      <c r="L46" s="12"/>
      <c r="M46" s="12"/>
      <c r="N46" s="14"/>
      <c r="O46" s="12"/>
      <c r="P46" s="12"/>
    </row>
    <row r="47" spans="1:16">
      <c r="A47" s="82" t="s">
        <v>138</v>
      </c>
      <c r="B47" s="82"/>
      <c r="C47" s="3" t="s">
        <v>23</v>
      </c>
      <c r="D47" s="12"/>
      <c r="E47" s="12"/>
      <c r="F47" s="12"/>
      <c r="G47" s="12"/>
      <c r="H47" s="13"/>
      <c r="I47" s="12"/>
      <c r="J47" s="12"/>
      <c r="K47" s="12"/>
      <c r="L47" s="12"/>
      <c r="M47" s="12"/>
      <c r="N47" s="14"/>
      <c r="O47" s="12"/>
      <c r="P47" s="12"/>
    </row>
    <row r="48" spans="1:16">
      <c r="A48" s="82" t="s">
        <v>53</v>
      </c>
      <c r="B48" s="82"/>
      <c r="C48" s="3" t="s">
        <v>23</v>
      </c>
      <c r="D48" s="12"/>
      <c r="E48" s="12"/>
      <c r="F48" s="12"/>
      <c r="G48" s="12"/>
      <c r="H48" s="13"/>
      <c r="I48" s="12"/>
      <c r="J48" s="12"/>
      <c r="K48" s="12">
        <v>20</v>
      </c>
      <c r="L48" s="12"/>
      <c r="M48" s="12"/>
      <c r="N48" s="14"/>
      <c r="O48" s="12"/>
      <c r="P48" s="12"/>
    </row>
    <row r="49" spans="1:16">
      <c r="A49" s="82" t="s">
        <v>54</v>
      </c>
      <c r="B49" s="82"/>
      <c r="C49" s="3" t="s">
        <v>23</v>
      </c>
      <c r="D49" s="12"/>
      <c r="E49" s="12"/>
      <c r="F49" s="12"/>
      <c r="G49" s="12"/>
      <c r="H49" s="13"/>
      <c r="I49" s="12"/>
      <c r="J49" s="12"/>
      <c r="K49" s="12"/>
      <c r="L49" s="12"/>
      <c r="M49" s="12"/>
      <c r="N49" s="14"/>
      <c r="O49" s="12"/>
      <c r="P49" s="12"/>
    </row>
    <row r="50" spans="1:16">
      <c r="A50" s="82" t="s">
        <v>101</v>
      </c>
      <c r="B50" s="82"/>
      <c r="C50" s="3" t="s">
        <v>23</v>
      </c>
      <c r="D50" s="12"/>
      <c r="E50" s="12"/>
      <c r="F50" s="12"/>
      <c r="G50" s="12"/>
      <c r="H50" s="13"/>
      <c r="I50" s="12"/>
      <c r="J50" s="12"/>
      <c r="K50" s="12"/>
      <c r="L50" s="12"/>
      <c r="M50" s="12"/>
      <c r="N50" s="14"/>
      <c r="O50" s="12"/>
      <c r="P50" s="12"/>
    </row>
    <row r="51" spans="1:16">
      <c r="A51" s="82" t="s">
        <v>55</v>
      </c>
      <c r="B51" s="82"/>
      <c r="C51" s="3" t="s">
        <v>23</v>
      </c>
      <c r="D51" s="12"/>
      <c r="E51" s="12"/>
      <c r="F51" s="12"/>
      <c r="G51" s="12"/>
      <c r="H51" s="13"/>
      <c r="I51" s="12"/>
      <c r="J51" s="12"/>
      <c r="K51" s="12"/>
      <c r="L51" s="12"/>
      <c r="M51" s="12"/>
      <c r="N51" s="14"/>
      <c r="O51" s="12"/>
      <c r="P51" s="12"/>
    </row>
    <row r="52" spans="1:16">
      <c r="A52" s="82" t="s">
        <v>96</v>
      </c>
      <c r="B52" s="82"/>
      <c r="C52" s="3" t="s">
        <v>23</v>
      </c>
      <c r="D52" s="12"/>
      <c r="E52" s="12"/>
      <c r="F52" s="12"/>
      <c r="G52" s="12"/>
      <c r="H52" s="13"/>
      <c r="I52" s="12"/>
      <c r="J52" s="12"/>
      <c r="K52" s="12"/>
      <c r="L52" s="12"/>
      <c r="M52" s="12"/>
      <c r="N52" s="14"/>
      <c r="O52" s="12"/>
      <c r="P52" s="12"/>
    </row>
    <row r="53" spans="1:16">
      <c r="A53" s="82" t="s">
        <v>56</v>
      </c>
      <c r="B53" s="82"/>
      <c r="C53" s="3" t="s">
        <v>23</v>
      </c>
      <c r="D53" s="12"/>
      <c r="E53" s="12"/>
      <c r="F53" s="12"/>
      <c r="G53" s="12"/>
      <c r="H53" s="13"/>
      <c r="I53" s="12"/>
      <c r="J53" s="12"/>
      <c r="K53" s="12"/>
      <c r="L53" s="12"/>
      <c r="M53" s="12"/>
      <c r="N53" s="14"/>
      <c r="O53" s="12"/>
      <c r="P53" s="12"/>
    </row>
    <row r="54" spans="1:16">
      <c r="A54" s="82" t="s">
        <v>59</v>
      </c>
      <c r="B54" s="82"/>
      <c r="C54" s="3" t="s">
        <v>23</v>
      </c>
      <c r="D54" s="12"/>
      <c r="E54" s="12"/>
      <c r="F54" s="12"/>
      <c r="G54" s="12"/>
      <c r="H54" s="13"/>
      <c r="I54" s="12"/>
      <c r="J54" s="12"/>
      <c r="K54" s="12"/>
      <c r="L54" s="12"/>
      <c r="M54" s="12"/>
      <c r="N54" s="14"/>
      <c r="O54" s="12"/>
      <c r="P54" s="12"/>
    </row>
    <row r="55" spans="1:16">
      <c r="A55" s="82" t="s">
        <v>60</v>
      </c>
      <c r="B55" s="82"/>
      <c r="C55" s="3" t="s">
        <v>23</v>
      </c>
      <c r="D55" s="12"/>
      <c r="E55" s="12"/>
      <c r="F55" s="12"/>
      <c r="G55" s="12"/>
      <c r="H55" s="28">
        <v>100</v>
      </c>
      <c r="I55" s="12"/>
      <c r="J55" s="12"/>
      <c r="K55" s="12"/>
      <c r="L55" s="12"/>
      <c r="M55" s="12"/>
      <c r="N55" s="14"/>
      <c r="O55" s="29"/>
      <c r="P55" s="12"/>
    </row>
    <row r="56" spans="1:16">
      <c r="A56" s="82" t="s">
        <v>61</v>
      </c>
      <c r="B56" s="82"/>
      <c r="C56" s="3" t="s">
        <v>23</v>
      </c>
      <c r="D56" s="12"/>
      <c r="E56" s="12"/>
      <c r="F56" s="12"/>
      <c r="G56" s="12"/>
      <c r="H56" s="13"/>
      <c r="I56" s="12"/>
      <c r="J56" s="12"/>
      <c r="K56" s="12"/>
      <c r="L56" s="12"/>
      <c r="M56" s="12"/>
      <c r="N56" s="14"/>
      <c r="O56" s="12"/>
      <c r="P56" s="12"/>
    </row>
    <row r="57" spans="1:16">
      <c r="A57" s="82" t="s">
        <v>62</v>
      </c>
      <c r="B57" s="82"/>
      <c r="C57" s="3" t="s">
        <v>23</v>
      </c>
      <c r="D57" s="12"/>
      <c r="E57" s="12"/>
      <c r="F57" s="12"/>
      <c r="G57" s="12"/>
      <c r="H57" s="13">
        <f>4.8+1.8</f>
        <v>6.6</v>
      </c>
      <c r="I57" s="12">
        <v>9.11</v>
      </c>
      <c r="J57" s="12"/>
      <c r="K57" s="12"/>
      <c r="L57" s="12"/>
      <c r="M57" s="12"/>
      <c r="N57" s="14"/>
      <c r="O57" s="12"/>
      <c r="P57" s="12"/>
    </row>
    <row r="58" spans="1:16">
      <c r="A58" s="82" t="s">
        <v>63</v>
      </c>
      <c r="B58" s="82"/>
      <c r="C58" s="3" t="s">
        <v>23</v>
      </c>
      <c r="D58" s="12"/>
      <c r="E58" s="12"/>
      <c r="F58" s="12"/>
      <c r="G58" s="12"/>
      <c r="H58" s="13">
        <f>10.67+2.08</f>
        <v>12.75</v>
      </c>
      <c r="I58" s="12">
        <v>18.29</v>
      </c>
      <c r="J58" s="12"/>
      <c r="K58" s="12"/>
      <c r="L58" s="12"/>
      <c r="M58" s="12"/>
      <c r="N58" s="14"/>
      <c r="O58" s="12">
        <v>76.02</v>
      </c>
      <c r="P58" s="12"/>
    </row>
    <row r="59" spans="1:16">
      <c r="A59" s="82" t="s">
        <v>64</v>
      </c>
      <c r="B59" s="82"/>
      <c r="C59" s="3" t="s">
        <v>23</v>
      </c>
      <c r="D59" s="12"/>
      <c r="E59" s="12"/>
      <c r="F59" s="12"/>
      <c r="G59" s="12"/>
      <c r="H59" s="13"/>
      <c r="I59" s="12"/>
      <c r="J59" s="12"/>
      <c r="K59" s="12"/>
      <c r="L59" s="12"/>
      <c r="M59" s="12"/>
      <c r="N59" s="14"/>
      <c r="O59" s="12"/>
      <c r="P59" s="12"/>
    </row>
    <row r="60" spans="1:16">
      <c r="A60" s="82" t="s">
        <v>82</v>
      </c>
      <c r="B60" s="82"/>
      <c r="C60" s="3" t="s">
        <v>23</v>
      </c>
      <c r="D60" s="12"/>
      <c r="E60" s="12"/>
      <c r="F60" s="12"/>
      <c r="G60" s="12"/>
      <c r="H60" s="13"/>
      <c r="I60" s="12"/>
      <c r="J60" s="12"/>
      <c r="K60" s="12"/>
      <c r="L60" s="12"/>
      <c r="M60" s="12"/>
      <c r="N60" s="14"/>
      <c r="O60" s="12"/>
      <c r="P60" s="12"/>
    </row>
    <row r="61" spans="1:16">
      <c r="A61" s="82" t="s">
        <v>65</v>
      </c>
      <c r="B61" s="82"/>
      <c r="C61" s="3" t="s">
        <v>23</v>
      </c>
      <c r="D61" s="12"/>
      <c r="E61" s="12"/>
      <c r="F61" s="12"/>
      <c r="G61" s="12"/>
      <c r="H61" s="13">
        <v>13.4</v>
      </c>
      <c r="I61" s="12"/>
      <c r="J61" s="12"/>
      <c r="K61" s="12"/>
      <c r="L61" s="12"/>
      <c r="M61" s="12"/>
      <c r="N61" s="14"/>
      <c r="O61" s="12"/>
      <c r="P61" s="12"/>
    </row>
    <row r="62" spans="1:16">
      <c r="A62" s="80" t="s">
        <v>137</v>
      </c>
      <c r="B62" s="81"/>
      <c r="C62" s="3" t="s">
        <v>23</v>
      </c>
      <c r="D62" s="12">
        <v>36</v>
      </c>
      <c r="E62" s="12"/>
      <c r="F62" s="12"/>
      <c r="G62" s="12"/>
      <c r="H62" s="13"/>
      <c r="I62" s="12"/>
      <c r="J62" s="12"/>
      <c r="K62" s="12"/>
      <c r="L62" s="12"/>
      <c r="M62" s="12"/>
      <c r="N62" s="14"/>
      <c r="O62" s="12"/>
      <c r="P62" s="12"/>
    </row>
    <row r="63" spans="1:16">
      <c r="A63" s="82" t="s">
        <v>214</v>
      </c>
      <c r="B63" s="82"/>
      <c r="C63" s="3" t="s">
        <v>23</v>
      </c>
      <c r="D63" s="12"/>
      <c r="E63" s="12"/>
      <c r="F63" s="12"/>
      <c r="G63" s="12"/>
      <c r="H63" s="13"/>
      <c r="I63" s="12"/>
      <c r="J63" s="12"/>
      <c r="K63" s="12"/>
      <c r="L63" s="12">
        <v>30</v>
      </c>
      <c r="M63" s="12"/>
      <c r="N63" s="14"/>
      <c r="O63" s="12"/>
      <c r="P63" s="12"/>
    </row>
    <row r="64" spans="1:16">
      <c r="A64" s="82" t="s">
        <v>67</v>
      </c>
      <c r="B64" s="82"/>
      <c r="C64" s="3" t="s">
        <v>23</v>
      </c>
      <c r="D64" s="12"/>
      <c r="E64" s="12"/>
      <c r="F64" s="12"/>
      <c r="G64" s="12"/>
      <c r="H64" s="13"/>
      <c r="I64" s="12"/>
      <c r="J64" s="12"/>
      <c r="K64" s="12"/>
      <c r="L64" s="12"/>
      <c r="M64" s="12">
        <v>30</v>
      </c>
      <c r="N64" s="14"/>
      <c r="O64" s="12"/>
      <c r="P64" s="12"/>
    </row>
    <row r="65" spans="1:16">
      <c r="A65" s="82" t="s">
        <v>68</v>
      </c>
      <c r="B65" s="82"/>
      <c r="C65" s="3" t="s">
        <v>23</v>
      </c>
      <c r="D65" s="12"/>
      <c r="E65" s="12">
        <v>40</v>
      </c>
      <c r="F65" s="12"/>
      <c r="G65" s="12"/>
      <c r="H65" s="13"/>
      <c r="I65" s="12"/>
      <c r="J65" s="12"/>
      <c r="K65" s="12"/>
      <c r="L65" s="12"/>
      <c r="M65" s="12"/>
      <c r="N65" s="14"/>
      <c r="O65" s="12"/>
      <c r="P65" s="12"/>
    </row>
    <row r="66" spans="1:16">
      <c r="A66" s="82" t="s">
        <v>97</v>
      </c>
      <c r="B66" s="82"/>
      <c r="C66" s="3" t="s">
        <v>23</v>
      </c>
      <c r="D66" s="12"/>
      <c r="E66" s="12"/>
      <c r="F66" s="12"/>
      <c r="G66" s="12"/>
      <c r="H66" s="13"/>
      <c r="I66" s="12"/>
      <c r="J66" s="12"/>
      <c r="K66" s="12"/>
      <c r="L66" s="12"/>
      <c r="M66" s="12"/>
      <c r="N66" s="14"/>
      <c r="O66" s="12"/>
      <c r="P66" s="12"/>
    </row>
    <row r="67" spans="1:16">
      <c r="A67" s="82" t="s">
        <v>69</v>
      </c>
      <c r="B67" s="82"/>
      <c r="C67" s="3" t="s">
        <v>23</v>
      </c>
      <c r="D67" s="12"/>
      <c r="E67" s="12"/>
      <c r="F67" s="12"/>
      <c r="G67" s="12"/>
      <c r="H67" s="13"/>
      <c r="I67" s="12"/>
      <c r="J67" s="12"/>
      <c r="K67" s="12"/>
      <c r="L67" s="12"/>
      <c r="M67" s="12"/>
      <c r="N67" s="14"/>
      <c r="O67" s="12"/>
      <c r="P67" s="12"/>
    </row>
    <row r="68" spans="1:16">
      <c r="A68" s="82" t="s">
        <v>70</v>
      </c>
      <c r="B68" s="82"/>
      <c r="C68" s="3" t="s">
        <v>23</v>
      </c>
      <c r="D68" s="12"/>
      <c r="E68" s="12"/>
      <c r="F68" s="12"/>
      <c r="G68" s="12">
        <v>1</v>
      </c>
      <c r="H68" s="13"/>
      <c r="I68" s="12"/>
      <c r="J68" s="12"/>
      <c r="K68" s="12"/>
      <c r="L68" s="12"/>
      <c r="M68" s="12"/>
      <c r="N68" s="14"/>
      <c r="O68" s="12"/>
      <c r="P68" s="12"/>
    </row>
    <row r="69" spans="1:16">
      <c r="A69" s="82" t="s">
        <v>71</v>
      </c>
      <c r="B69" s="82"/>
      <c r="C69" s="3" t="s">
        <v>23</v>
      </c>
      <c r="D69" s="12"/>
      <c r="E69" s="12"/>
      <c r="F69" s="12"/>
      <c r="G69" s="12"/>
      <c r="H69" s="13"/>
      <c r="I69" s="12"/>
      <c r="J69" s="12"/>
      <c r="K69" s="12"/>
      <c r="L69" s="12"/>
      <c r="M69" s="12"/>
      <c r="N69" s="14"/>
      <c r="O69" s="12"/>
      <c r="P69" s="12"/>
    </row>
    <row r="70" spans="1:16">
      <c r="A70" s="82" t="s">
        <v>72</v>
      </c>
      <c r="B70" s="82"/>
      <c r="C70" s="3" t="s">
        <v>23</v>
      </c>
      <c r="D70" s="12"/>
      <c r="E70" s="12"/>
      <c r="F70" s="12"/>
      <c r="G70" s="12"/>
      <c r="H70" s="13"/>
      <c r="I70" s="12"/>
      <c r="J70" s="12"/>
      <c r="K70" s="12"/>
      <c r="L70" s="12"/>
      <c r="M70" s="12"/>
      <c r="N70" s="14"/>
      <c r="O70" s="12"/>
      <c r="P70" s="12"/>
    </row>
    <row r="71" spans="1:16">
      <c r="A71" s="82" t="s">
        <v>73</v>
      </c>
      <c r="B71" s="82"/>
      <c r="C71" s="3" t="s">
        <v>23</v>
      </c>
      <c r="D71" s="12"/>
      <c r="E71" s="12"/>
      <c r="F71" s="12"/>
      <c r="G71" s="12"/>
      <c r="H71" s="13"/>
      <c r="I71" s="12"/>
      <c r="J71" s="12"/>
      <c r="K71" s="12"/>
      <c r="L71" s="12"/>
      <c r="M71" s="12"/>
      <c r="N71" s="14"/>
      <c r="O71" s="12"/>
      <c r="P71" s="12"/>
    </row>
    <row r="72" spans="1:16">
      <c r="A72" s="82" t="s">
        <v>74</v>
      </c>
      <c r="B72" s="82"/>
      <c r="C72" s="3" t="s">
        <v>23</v>
      </c>
      <c r="D72" s="12"/>
      <c r="E72" s="12"/>
      <c r="F72" s="12"/>
      <c r="G72" s="12"/>
      <c r="H72" s="13"/>
      <c r="I72" s="12"/>
      <c r="J72" s="12">
        <v>0.57999999999999996</v>
      </c>
      <c r="K72" s="12"/>
      <c r="L72" s="12"/>
      <c r="M72" s="12"/>
      <c r="N72" s="14"/>
      <c r="O72" s="12"/>
      <c r="P72" s="12"/>
    </row>
    <row r="73" spans="1:16">
      <c r="A73" s="82" t="s">
        <v>75</v>
      </c>
      <c r="B73" s="82"/>
      <c r="C73" s="3" t="s">
        <v>23</v>
      </c>
      <c r="D73" s="12"/>
      <c r="E73" s="12"/>
      <c r="F73" s="12"/>
      <c r="G73" s="12"/>
      <c r="H73" s="13"/>
      <c r="I73" s="12">
        <v>4.82</v>
      </c>
      <c r="J73" s="12"/>
      <c r="K73" s="12"/>
      <c r="L73" s="12"/>
      <c r="M73" s="12"/>
      <c r="N73" s="14"/>
      <c r="O73" s="12"/>
      <c r="P73" s="12"/>
    </row>
    <row r="74" spans="1:16">
      <c r="A74" s="82" t="s">
        <v>76</v>
      </c>
      <c r="B74" s="82"/>
      <c r="C74" s="3" t="s">
        <v>23</v>
      </c>
      <c r="D74" s="12"/>
      <c r="E74" s="12"/>
      <c r="F74" s="12">
        <v>0.02</v>
      </c>
      <c r="G74" s="12"/>
      <c r="H74" s="13"/>
      <c r="I74" s="12"/>
      <c r="J74" s="12"/>
      <c r="K74" s="12"/>
      <c r="L74" s="12"/>
      <c r="M74" s="12"/>
      <c r="N74" s="14"/>
      <c r="O74" s="12"/>
      <c r="P74" s="12"/>
    </row>
    <row r="75" spans="1:16">
      <c r="A75" s="82" t="s">
        <v>77</v>
      </c>
      <c r="B75" s="82"/>
      <c r="C75" s="3" t="s">
        <v>23</v>
      </c>
      <c r="D75" s="12"/>
      <c r="E75" s="12"/>
      <c r="F75" s="12"/>
      <c r="G75" s="12"/>
      <c r="H75" s="13"/>
      <c r="I75" s="12"/>
      <c r="J75" s="12"/>
      <c r="K75" s="12"/>
      <c r="L75" s="12"/>
      <c r="M75" s="12"/>
      <c r="N75" s="14"/>
      <c r="O75" s="12"/>
      <c r="P75" s="12"/>
    </row>
    <row r="76" spans="1:16">
      <c r="A76" s="82" t="s">
        <v>78</v>
      </c>
      <c r="B76" s="82"/>
      <c r="C76" s="3" t="s">
        <v>23</v>
      </c>
      <c r="D76" s="12"/>
      <c r="E76" s="12"/>
      <c r="F76" s="12">
        <v>0.6</v>
      </c>
      <c r="G76" s="12"/>
      <c r="H76" s="13"/>
      <c r="I76" s="12"/>
      <c r="J76" s="12"/>
      <c r="K76" s="12"/>
      <c r="L76" s="12"/>
      <c r="M76" s="12"/>
      <c r="N76" s="14"/>
      <c r="O76" s="12"/>
      <c r="P76" s="12"/>
    </row>
    <row r="77" spans="1:16" ht="25.5" customHeight="1">
      <c r="A77" s="115" t="s">
        <v>248</v>
      </c>
      <c r="B77" s="116"/>
      <c r="C77" s="3" t="s">
        <v>23</v>
      </c>
      <c r="D77" s="12"/>
      <c r="E77" s="12"/>
      <c r="F77" s="12">
        <v>0.01</v>
      </c>
      <c r="G77" s="12"/>
      <c r="H77" s="13"/>
      <c r="I77" s="12"/>
      <c r="J77" s="12"/>
      <c r="K77" s="12"/>
      <c r="L77" s="12"/>
      <c r="M77" s="12"/>
      <c r="N77" s="14"/>
      <c r="O77" s="12"/>
      <c r="P77" s="12"/>
    </row>
    <row r="79" spans="1:16">
      <c r="B79" t="s">
        <v>84</v>
      </c>
      <c r="I79" t="s">
        <v>85</v>
      </c>
      <c r="J79"/>
    </row>
    <row r="81" spans="2:10">
      <c r="B81" t="s">
        <v>86</v>
      </c>
      <c r="I81" t="s">
        <v>85</v>
      </c>
      <c r="J81"/>
    </row>
  </sheetData>
  <mergeCells count="71">
    <mergeCell ref="A19:B19"/>
    <mergeCell ref="A20:B20"/>
    <mergeCell ref="A21:B21"/>
    <mergeCell ref="A22:B22"/>
    <mergeCell ref="A23:B23"/>
    <mergeCell ref="A45:B45"/>
    <mergeCell ref="A41:B41"/>
    <mergeCell ref="A42:B42"/>
    <mergeCell ref="A43:B43"/>
    <mergeCell ref="C11:O11"/>
    <mergeCell ref="A12:B12"/>
    <mergeCell ref="D12:G12"/>
    <mergeCell ref="N12:O12"/>
    <mergeCell ref="H12:M12"/>
    <mergeCell ref="A18:B18"/>
    <mergeCell ref="A11:B11"/>
    <mergeCell ref="A13:B13"/>
    <mergeCell ref="A14:B14"/>
    <mergeCell ref="A15:B15"/>
    <mergeCell ref="A16:B16"/>
    <mergeCell ref="A17:B17"/>
    <mergeCell ref="A76:B76"/>
    <mergeCell ref="A55:B55"/>
    <mergeCell ref="A47:B47"/>
    <mergeCell ref="A48:B48"/>
    <mergeCell ref="A49:B49"/>
    <mergeCell ref="A50:B50"/>
    <mergeCell ref="A51:B51"/>
    <mergeCell ref="A52:B52"/>
    <mergeCell ref="A53:B53"/>
    <mergeCell ref="A54:B54"/>
    <mergeCell ref="A73:B73"/>
    <mergeCell ref="A71:B71"/>
    <mergeCell ref="A72:B72"/>
    <mergeCell ref="A77:B77"/>
    <mergeCell ref="A68:B68"/>
    <mergeCell ref="A56:B56"/>
    <mergeCell ref="A57:B57"/>
    <mergeCell ref="A58:B58"/>
    <mergeCell ref="A59:B59"/>
    <mergeCell ref="A60:B60"/>
    <mergeCell ref="A61:B61"/>
    <mergeCell ref="A63:B63"/>
    <mergeCell ref="A64:B64"/>
    <mergeCell ref="A65:B65"/>
    <mergeCell ref="A66:B66"/>
    <mergeCell ref="A67:B67"/>
    <mergeCell ref="A62:B62"/>
    <mergeCell ref="A75:B75"/>
    <mergeCell ref="A74:B74"/>
    <mergeCell ref="A24:B24"/>
    <mergeCell ref="A25:B25"/>
    <mergeCell ref="A26:B26"/>
    <mergeCell ref="A28:B28"/>
    <mergeCell ref="A29:B29"/>
    <mergeCell ref="A30:B30"/>
    <mergeCell ref="A31:B31"/>
    <mergeCell ref="A27:B27"/>
    <mergeCell ref="A69:B69"/>
    <mergeCell ref="A70:B70"/>
    <mergeCell ref="A46:B46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4:B44"/>
  </mergeCells>
  <pageMargins left="0.19645669291338586" right="0.15" top="0.27" bottom="0.2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Q78"/>
  <sheetViews>
    <sheetView topLeftCell="A11" workbookViewId="0">
      <pane ySplit="3000" topLeftCell="A58" activePane="bottomLeft"/>
      <selection activeCell="A11" sqref="A11"/>
      <selection pane="bottomLeft" activeCell="A69" sqref="A69:XFD71"/>
    </sheetView>
  </sheetViews>
  <sheetFormatPr defaultRowHeight="14.25"/>
  <cols>
    <col min="1" max="2" width="10.75" customWidth="1"/>
    <col min="3" max="3" width="4.375" customWidth="1"/>
    <col min="4" max="4" width="8.875" style="2" customWidth="1"/>
    <col min="5" max="5" width="8.375" style="2" customWidth="1"/>
    <col min="6" max="6" width="8.875" style="2" customWidth="1"/>
    <col min="7" max="7" width="8.5" style="2" customWidth="1"/>
    <col min="8" max="8" width="8.625" style="2" customWidth="1"/>
    <col min="9" max="9" width="8.125" style="20" customWidth="1"/>
    <col min="10" max="10" width="8.25" style="2" customWidth="1"/>
    <col min="11" max="11" width="10.75" style="2" customWidth="1"/>
    <col min="12" max="12" width="8.25" style="2" customWidth="1"/>
    <col min="13" max="13" width="8" style="2" customWidth="1"/>
    <col min="14" max="14" width="7.5" style="2" customWidth="1"/>
    <col min="15" max="15" width="6.75" style="2" customWidth="1"/>
    <col min="16" max="16" width="8.375" style="2" customWidth="1"/>
    <col min="17" max="17" width="10" style="2" customWidth="1"/>
  </cols>
  <sheetData>
    <row r="1" spans="1:17">
      <c r="A1" s="1" t="s">
        <v>0</v>
      </c>
      <c r="B1" t="s">
        <v>1</v>
      </c>
      <c r="G1" t="s">
        <v>253</v>
      </c>
      <c r="J1" t="s">
        <v>2</v>
      </c>
      <c r="K1"/>
    </row>
    <row r="2" spans="1:17">
      <c r="A2" t="s">
        <v>4</v>
      </c>
      <c r="B2" t="s">
        <v>5</v>
      </c>
      <c r="J2" t="s">
        <v>6</v>
      </c>
      <c r="K2"/>
    </row>
    <row r="3" spans="1:17">
      <c r="A3" s="3" t="s">
        <v>7</v>
      </c>
      <c r="B3" s="3"/>
      <c r="J3" t="s">
        <v>8</v>
      </c>
      <c r="K3"/>
    </row>
    <row r="4" spans="1:17">
      <c r="A4" s="3"/>
      <c r="B4" s="3"/>
      <c r="J4" t="s">
        <v>87</v>
      </c>
      <c r="K4"/>
    </row>
    <row r="5" spans="1:17">
      <c r="A5" s="3"/>
      <c r="B5" s="3"/>
    </row>
    <row r="6" spans="1:17">
      <c r="A6" s="3"/>
      <c r="B6" s="3"/>
      <c r="G6" t="s">
        <v>9</v>
      </c>
    </row>
    <row r="7" spans="1:17">
      <c r="A7" s="3"/>
      <c r="B7" s="3"/>
      <c r="G7" t="s">
        <v>10</v>
      </c>
    </row>
    <row r="8" spans="1:17">
      <c r="G8" t="s">
        <v>88</v>
      </c>
    </row>
    <row r="9" spans="1:17">
      <c r="G9" t="s">
        <v>11</v>
      </c>
    </row>
    <row r="11" spans="1:17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7" ht="15">
      <c r="A12" s="90"/>
      <c r="B12" s="90"/>
      <c r="C12" s="6"/>
      <c r="D12" s="91" t="s">
        <v>15</v>
      </c>
      <c r="E12" s="91"/>
      <c r="F12" s="91"/>
      <c r="G12" s="91"/>
      <c r="H12" s="92" t="s">
        <v>16</v>
      </c>
      <c r="I12" s="100"/>
      <c r="J12" s="100"/>
      <c r="K12" s="100"/>
      <c r="L12" s="100"/>
      <c r="M12" s="100"/>
      <c r="N12" s="95"/>
      <c r="O12" s="91" t="s">
        <v>105</v>
      </c>
      <c r="P12" s="91"/>
      <c r="Q12" s="7" t="s">
        <v>18</v>
      </c>
    </row>
    <row r="13" spans="1:17" ht="105">
      <c r="A13" s="86" t="s">
        <v>19</v>
      </c>
      <c r="B13" s="86"/>
      <c r="C13" s="8" t="s">
        <v>20</v>
      </c>
      <c r="D13" s="19" t="s">
        <v>254</v>
      </c>
      <c r="E13" s="19" t="s">
        <v>120</v>
      </c>
      <c r="F13" s="19" t="s">
        <v>242</v>
      </c>
      <c r="G13" s="16" t="s">
        <v>243</v>
      </c>
      <c r="H13" s="18" t="s">
        <v>361</v>
      </c>
      <c r="I13" s="9" t="s">
        <v>219</v>
      </c>
      <c r="J13" s="22" t="s">
        <v>363</v>
      </c>
      <c r="K13" s="22" t="s">
        <v>256</v>
      </c>
      <c r="L13" s="22" t="s">
        <v>99</v>
      </c>
      <c r="M13" s="22" t="s">
        <v>247</v>
      </c>
      <c r="N13" s="22" t="s">
        <v>229</v>
      </c>
      <c r="O13" s="23" t="s">
        <v>93</v>
      </c>
      <c r="P13" s="22" t="s">
        <v>114</v>
      </c>
      <c r="Q13" s="4" t="s">
        <v>14</v>
      </c>
    </row>
    <row r="14" spans="1:17">
      <c r="A14" s="82" t="s">
        <v>154</v>
      </c>
      <c r="B14" s="82"/>
      <c r="C14" s="3" t="s">
        <v>23</v>
      </c>
      <c r="D14" s="12"/>
      <c r="E14" s="12"/>
      <c r="F14" s="12"/>
      <c r="G14" s="12"/>
      <c r="H14" s="13"/>
      <c r="I14" s="14"/>
      <c r="J14" s="12"/>
      <c r="K14" s="12"/>
      <c r="L14" s="12"/>
      <c r="M14" s="12"/>
      <c r="N14" s="12"/>
      <c r="O14" s="14"/>
      <c r="P14" s="12"/>
      <c r="Q14" s="12"/>
    </row>
    <row r="15" spans="1:17">
      <c r="A15" s="82" t="s">
        <v>111</v>
      </c>
      <c r="B15" s="82"/>
      <c r="C15" s="3" t="s">
        <v>23</v>
      </c>
      <c r="D15" s="12"/>
      <c r="E15" s="12"/>
      <c r="F15" s="12"/>
      <c r="G15" s="12"/>
      <c r="H15" s="13"/>
      <c r="I15" s="14"/>
      <c r="J15" s="12"/>
      <c r="K15" s="12"/>
      <c r="L15" s="12"/>
      <c r="M15" s="12"/>
      <c r="N15" s="12"/>
      <c r="O15" s="14"/>
      <c r="P15" s="12"/>
      <c r="Q15" s="12"/>
    </row>
    <row r="16" spans="1:17">
      <c r="A16" s="82" t="s">
        <v>25</v>
      </c>
      <c r="B16" s="82"/>
      <c r="C16" s="3" t="s">
        <v>23</v>
      </c>
      <c r="D16" s="12"/>
      <c r="E16" s="12"/>
      <c r="F16" s="12"/>
      <c r="G16" s="12"/>
      <c r="H16" s="13">
        <v>3.75</v>
      </c>
      <c r="I16" s="14"/>
      <c r="J16" s="12"/>
      <c r="K16" s="12"/>
      <c r="L16" s="12"/>
      <c r="M16" s="12"/>
      <c r="N16" s="12"/>
      <c r="O16" s="14"/>
      <c r="P16" s="12"/>
      <c r="Q16" s="12"/>
    </row>
    <row r="17" spans="1:17">
      <c r="A17" s="82" t="s">
        <v>362</v>
      </c>
      <c r="B17" s="82"/>
      <c r="C17" s="3" t="s">
        <v>23</v>
      </c>
      <c r="D17" s="12"/>
      <c r="E17" s="12"/>
      <c r="F17" s="12"/>
      <c r="G17" s="12"/>
      <c r="H17" s="13"/>
      <c r="I17" s="14"/>
      <c r="J17" s="12">
        <v>167.85</v>
      </c>
      <c r="K17" s="12"/>
      <c r="L17" s="12"/>
      <c r="M17" s="12"/>
      <c r="N17" s="12"/>
      <c r="O17" s="14"/>
      <c r="P17" s="12"/>
      <c r="Q17" s="12"/>
    </row>
    <row r="18" spans="1:17">
      <c r="A18" s="82" t="s">
        <v>29</v>
      </c>
      <c r="B18" s="82"/>
      <c r="C18" s="3" t="s">
        <v>23</v>
      </c>
      <c r="D18" s="12"/>
      <c r="E18" s="12"/>
      <c r="F18" s="12"/>
      <c r="G18" s="12">
        <v>4</v>
      </c>
      <c r="H18" s="13"/>
      <c r="I18" s="14"/>
      <c r="J18" s="12"/>
      <c r="K18" s="12"/>
      <c r="L18" s="12"/>
      <c r="M18" s="12"/>
      <c r="N18" s="12"/>
      <c r="O18" s="14"/>
      <c r="P18" s="12"/>
      <c r="Q18" s="12"/>
    </row>
    <row r="19" spans="1:17">
      <c r="A19" s="82" t="s">
        <v>30</v>
      </c>
      <c r="B19" s="82"/>
      <c r="C19" s="3" t="s">
        <v>23</v>
      </c>
      <c r="D19" s="12"/>
      <c r="E19" s="12"/>
      <c r="F19" s="12"/>
      <c r="G19" s="12"/>
      <c r="H19" s="13"/>
      <c r="I19" s="14"/>
      <c r="J19" s="12"/>
      <c r="K19" s="12">
        <v>3.66</v>
      </c>
      <c r="L19" s="12"/>
      <c r="M19" s="12"/>
      <c r="N19" s="12"/>
      <c r="O19" s="14"/>
      <c r="P19" s="12"/>
      <c r="Q19" s="12"/>
    </row>
    <row r="20" spans="1:17">
      <c r="A20" s="82" t="s">
        <v>31</v>
      </c>
      <c r="B20" s="82"/>
      <c r="C20" s="3" t="s">
        <v>23</v>
      </c>
      <c r="D20" s="12">
        <v>3.06</v>
      </c>
      <c r="E20" s="12"/>
      <c r="F20" s="12">
        <v>10.66</v>
      </c>
      <c r="G20" s="12"/>
      <c r="H20" s="13">
        <v>5</v>
      </c>
      <c r="I20" s="14"/>
      <c r="J20" s="12">
        <v>1.97</v>
      </c>
      <c r="K20" s="12"/>
      <c r="L20" s="12"/>
      <c r="M20" s="12"/>
      <c r="N20" s="12"/>
      <c r="O20" s="14"/>
      <c r="P20" s="12">
        <v>2.4500000000000002</v>
      </c>
      <c r="Q20" s="12"/>
    </row>
    <row r="21" spans="1:17">
      <c r="A21" s="82" t="s">
        <v>32</v>
      </c>
      <c r="B21" s="82"/>
      <c r="C21" s="3" t="s">
        <v>23</v>
      </c>
      <c r="D21" s="12"/>
      <c r="E21" s="12"/>
      <c r="F21" s="12"/>
      <c r="G21" s="12"/>
      <c r="H21" s="13"/>
      <c r="I21" s="14"/>
      <c r="J21" s="12"/>
      <c r="K21" s="12"/>
      <c r="L21" s="12"/>
      <c r="M21" s="12"/>
      <c r="N21" s="12"/>
      <c r="O21" s="14"/>
      <c r="P21" s="12"/>
      <c r="Q21" s="12"/>
    </row>
    <row r="22" spans="1:17">
      <c r="A22" s="82" t="s">
        <v>33</v>
      </c>
      <c r="B22" s="82"/>
      <c r="C22" s="3" t="s">
        <v>23</v>
      </c>
      <c r="D22" s="12">
        <v>105.8</v>
      </c>
      <c r="E22" s="12"/>
      <c r="F22" s="12">
        <v>8</v>
      </c>
      <c r="G22" s="12"/>
      <c r="H22" s="13"/>
      <c r="I22" s="14"/>
      <c r="J22" s="12"/>
      <c r="K22" s="12"/>
      <c r="L22" s="12"/>
      <c r="M22" s="12"/>
      <c r="N22" s="12"/>
      <c r="O22" s="14"/>
      <c r="P22" s="12"/>
      <c r="Q22" s="12"/>
    </row>
    <row r="23" spans="1:17">
      <c r="A23" s="99" t="s">
        <v>196</v>
      </c>
      <c r="B23" s="99"/>
      <c r="C23" s="3" t="s">
        <v>23</v>
      </c>
      <c r="D23" s="12"/>
      <c r="E23" s="12"/>
      <c r="F23" s="12"/>
      <c r="G23" s="12"/>
      <c r="H23" s="13"/>
      <c r="I23" s="14"/>
      <c r="J23" s="12"/>
      <c r="K23" s="12"/>
      <c r="L23" s="12"/>
      <c r="M23" s="12"/>
      <c r="N23" s="12"/>
      <c r="O23" s="14">
        <v>206</v>
      </c>
      <c r="P23" s="12"/>
      <c r="Q23" s="12"/>
    </row>
    <row r="24" spans="1:17">
      <c r="A24" s="99" t="s">
        <v>197</v>
      </c>
      <c r="B24" s="99"/>
      <c r="C24" s="3" t="s">
        <v>23</v>
      </c>
      <c r="D24" s="12"/>
      <c r="E24" s="12"/>
      <c r="F24" s="12"/>
      <c r="G24" s="12"/>
      <c r="H24" s="13"/>
      <c r="I24" s="14"/>
      <c r="J24" s="12"/>
      <c r="K24" s="12"/>
      <c r="L24" s="12"/>
      <c r="M24" s="12"/>
      <c r="N24" s="12"/>
      <c r="O24" s="14">
        <v>206</v>
      </c>
      <c r="P24" s="12"/>
      <c r="Q24" s="12"/>
    </row>
    <row r="25" spans="1:17">
      <c r="A25" s="99" t="s">
        <v>198</v>
      </c>
      <c r="B25" s="99"/>
      <c r="C25" s="3" t="s">
        <v>23</v>
      </c>
      <c r="D25" s="12"/>
      <c r="E25" s="12"/>
      <c r="F25" s="12"/>
      <c r="G25" s="12"/>
      <c r="H25" s="13"/>
      <c r="I25" s="14"/>
      <c r="J25" s="12"/>
      <c r="K25" s="12"/>
      <c r="L25" s="12"/>
      <c r="M25" s="12"/>
      <c r="N25" s="12"/>
      <c r="O25" s="14">
        <v>206</v>
      </c>
      <c r="P25" s="12"/>
      <c r="Q25" s="12"/>
    </row>
    <row r="26" spans="1:17">
      <c r="A26" s="99" t="s">
        <v>199</v>
      </c>
      <c r="B26" s="99"/>
      <c r="C26" s="3" t="s">
        <v>23</v>
      </c>
      <c r="D26" s="12"/>
      <c r="E26" s="12"/>
      <c r="F26" s="12"/>
      <c r="G26" s="12"/>
      <c r="H26" s="13"/>
      <c r="I26" s="14"/>
      <c r="J26" s="12"/>
      <c r="K26" s="12"/>
      <c r="L26" s="12"/>
      <c r="M26" s="12"/>
      <c r="N26" s="12"/>
      <c r="O26" s="14">
        <v>205</v>
      </c>
      <c r="P26" s="12"/>
      <c r="Q26" s="12"/>
    </row>
    <row r="27" spans="1:17">
      <c r="A27" s="104" t="s">
        <v>35</v>
      </c>
      <c r="B27" s="104"/>
      <c r="C27" s="3" t="s">
        <v>23</v>
      </c>
      <c r="D27" s="12"/>
      <c r="E27" s="12"/>
      <c r="F27" s="12"/>
      <c r="G27" s="12"/>
      <c r="H27" s="13"/>
      <c r="I27" s="14"/>
      <c r="J27" s="12"/>
      <c r="K27" s="12"/>
      <c r="L27" s="12"/>
      <c r="M27" s="12"/>
      <c r="N27" s="12"/>
      <c r="O27" s="14"/>
      <c r="P27" s="12"/>
      <c r="Q27" s="12"/>
    </row>
    <row r="28" spans="1:17">
      <c r="A28" s="82" t="s">
        <v>36</v>
      </c>
      <c r="B28" s="82"/>
      <c r="C28" s="3" t="s">
        <v>23</v>
      </c>
      <c r="D28" s="12"/>
      <c r="E28" s="12"/>
      <c r="F28" s="12"/>
      <c r="G28" s="12"/>
      <c r="H28" s="13"/>
      <c r="I28" s="14"/>
      <c r="J28" s="12"/>
      <c r="K28" s="12"/>
      <c r="L28" s="12"/>
      <c r="M28" s="12"/>
      <c r="N28" s="12"/>
      <c r="O28" s="14"/>
      <c r="P28" s="12"/>
      <c r="Q28" s="12"/>
    </row>
    <row r="29" spans="1:17">
      <c r="A29" s="82" t="s">
        <v>37</v>
      </c>
      <c r="B29" s="82"/>
      <c r="C29" s="3" t="s">
        <v>23</v>
      </c>
      <c r="D29" s="12"/>
      <c r="E29" s="12"/>
      <c r="F29" s="12"/>
      <c r="G29" s="12"/>
      <c r="H29" s="13"/>
      <c r="I29" s="14"/>
      <c r="J29" s="12"/>
      <c r="K29" s="12"/>
      <c r="L29" s="12"/>
      <c r="M29" s="12"/>
      <c r="N29" s="12"/>
      <c r="O29" s="14"/>
      <c r="P29" s="12"/>
      <c r="Q29" s="12"/>
    </row>
    <row r="30" spans="1:17">
      <c r="A30" s="82" t="s">
        <v>38</v>
      </c>
      <c r="B30" s="82"/>
      <c r="C30" s="3" t="s">
        <v>23</v>
      </c>
      <c r="D30" s="12">
        <v>92</v>
      </c>
      <c r="E30" s="12"/>
      <c r="F30" s="12">
        <f>1.34+2.66</f>
        <v>4</v>
      </c>
      <c r="G30" s="12"/>
      <c r="H30" s="13"/>
      <c r="I30" s="14"/>
      <c r="J30" s="12"/>
      <c r="K30" s="12"/>
      <c r="L30" s="12"/>
      <c r="M30" s="12"/>
      <c r="N30" s="12"/>
      <c r="O30" s="14"/>
      <c r="P30" s="12">
        <v>12.46</v>
      </c>
      <c r="Q30" s="12"/>
    </row>
    <row r="31" spans="1:17">
      <c r="A31" s="82" t="s">
        <v>39</v>
      </c>
      <c r="B31" s="82"/>
      <c r="C31" s="3" t="s">
        <v>23</v>
      </c>
      <c r="D31" s="12">
        <v>11.5</v>
      </c>
      <c r="E31" s="12"/>
      <c r="F31" s="12">
        <f>42.66+2.4</f>
        <v>45.059999999999995</v>
      </c>
      <c r="G31" s="12"/>
      <c r="H31" s="13"/>
      <c r="I31" s="14"/>
      <c r="J31" s="12"/>
      <c r="K31" s="12"/>
      <c r="L31" s="12"/>
      <c r="M31" s="12"/>
      <c r="N31" s="12"/>
      <c r="O31" s="14"/>
      <c r="P31" s="12">
        <v>32.25</v>
      </c>
      <c r="Q31" s="12"/>
    </row>
    <row r="32" spans="1:17">
      <c r="A32" s="82" t="s">
        <v>40</v>
      </c>
      <c r="B32" s="82"/>
      <c r="C32" s="3" t="s">
        <v>23</v>
      </c>
      <c r="D32" s="15"/>
      <c r="E32" s="15"/>
      <c r="F32" s="15"/>
      <c r="G32" s="12"/>
      <c r="H32" s="13"/>
      <c r="I32" s="14"/>
      <c r="J32" s="12"/>
      <c r="K32" s="12"/>
      <c r="L32" s="12"/>
      <c r="M32" s="12"/>
      <c r="N32" s="12"/>
      <c r="O32" s="14"/>
      <c r="P32" s="12"/>
      <c r="Q32" s="12"/>
    </row>
    <row r="33" spans="1:17">
      <c r="A33" s="82" t="s">
        <v>41</v>
      </c>
      <c r="B33" s="82"/>
      <c r="C33" s="3" t="s">
        <v>23</v>
      </c>
      <c r="D33" s="12"/>
      <c r="E33" s="12"/>
      <c r="F33" s="12"/>
      <c r="G33" s="12"/>
      <c r="H33" s="13"/>
      <c r="I33" s="14"/>
      <c r="J33" s="12"/>
      <c r="K33" s="12"/>
      <c r="L33" s="12"/>
      <c r="M33" s="12"/>
      <c r="N33" s="12"/>
      <c r="O33" s="14"/>
      <c r="P33" s="12"/>
      <c r="Q33" s="12"/>
    </row>
    <row r="34" spans="1:17">
      <c r="A34" s="82" t="s">
        <v>42</v>
      </c>
      <c r="B34" s="82"/>
      <c r="C34" s="3" t="s">
        <v>23</v>
      </c>
      <c r="D34" s="12"/>
      <c r="E34" s="12"/>
      <c r="F34" s="12"/>
      <c r="G34" s="12"/>
      <c r="H34" s="13"/>
      <c r="I34" s="14"/>
      <c r="J34" s="12"/>
      <c r="K34" s="12"/>
      <c r="L34" s="12"/>
      <c r="M34" s="12"/>
      <c r="N34" s="12"/>
      <c r="O34" s="14"/>
      <c r="P34" s="12"/>
      <c r="Q34" s="12"/>
    </row>
    <row r="35" spans="1:17">
      <c r="A35" s="82" t="s">
        <v>43</v>
      </c>
      <c r="B35" s="82"/>
      <c r="C35" s="3" t="s">
        <v>23</v>
      </c>
      <c r="D35" s="12"/>
      <c r="E35" s="12"/>
      <c r="F35" s="12"/>
      <c r="G35" s="12"/>
      <c r="H35" s="13">
        <v>4.8</v>
      </c>
      <c r="I35" s="14"/>
      <c r="J35" s="12"/>
      <c r="K35" s="12"/>
      <c r="L35" s="12"/>
      <c r="M35" s="12"/>
      <c r="N35" s="12"/>
      <c r="O35" s="14"/>
      <c r="P35" s="12"/>
      <c r="Q35" s="12"/>
    </row>
    <row r="36" spans="1:17">
      <c r="A36" s="82" t="s">
        <v>44</v>
      </c>
      <c r="B36" s="82"/>
      <c r="C36" s="3" t="s">
        <v>23</v>
      </c>
      <c r="D36" s="12"/>
      <c r="E36" s="12"/>
      <c r="F36" s="12"/>
      <c r="G36" s="12"/>
      <c r="H36" s="13">
        <v>4.8</v>
      </c>
      <c r="I36" s="14"/>
      <c r="J36" s="12"/>
      <c r="K36" s="12"/>
      <c r="L36" s="12"/>
      <c r="M36" s="12"/>
      <c r="N36" s="12"/>
      <c r="O36" s="14"/>
      <c r="P36" s="12"/>
      <c r="Q36" s="12"/>
    </row>
    <row r="37" spans="1:17">
      <c r="A37" s="82" t="s">
        <v>45</v>
      </c>
      <c r="B37" s="82"/>
      <c r="C37" s="3" t="s">
        <v>23</v>
      </c>
      <c r="D37" s="12"/>
      <c r="E37" s="12"/>
      <c r="F37" s="12"/>
      <c r="G37" s="12"/>
      <c r="H37" s="13"/>
      <c r="I37" s="14"/>
      <c r="J37" s="12"/>
      <c r="K37" s="12"/>
      <c r="L37" s="12"/>
      <c r="M37" s="12"/>
      <c r="N37" s="12"/>
      <c r="O37" s="14"/>
      <c r="P37" s="12"/>
      <c r="Q37" s="12"/>
    </row>
    <row r="38" spans="1:17">
      <c r="A38" s="82" t="s">
        <v>46</v>
      </c>
      <c r="B38" s="82"/>
      <c r="C38" s="3" t="s">
        <v>23</v>
      </c>
      <c r="D38" s="12"/>
      <c r="E38" s="12"/>
      <c r="F38" s="12"/>
      <c r="G38" s="12"/>
      <c r="H38" s="13">
        <v>4.8</v>
      </c>
      <c r="I38" s="14"/>
      <c r="J38" s="12"/>
      <c r="K38" s="12"/>
      <c r="L38" s="12"/>
      <c r="M38" s="12"/>
      <c r="N38" s="12"/>
      <c r="O38" s="14"/>
      <c r="P38" s="12"/>
      <c r="Q38" s="12"/>
    </row>
    <row r="39" spans="1:17">
      <c r="A39" s="82" t="s">
        <v>47</v>
      </c>
      <c r="B39" s="82"/>
      <c r="C39" s="3" t="s">
        <v>23</v>
      </c>
      <c r="D39" s="12"/>
      <c r="E39" s="12"/>
      <c r="F39" s="12"/>
      <c r="G39" s="12"/>
      <c r="H39" s="13">
        <v>4.8</v>
      </c>
      <c r="I39" s="14"/>
      <c r="J39" s="12"/>
      <c r="K39" s="12"/>
      <c r="L39" s="12"/>
      <c r="M39" s="12"/>
      <c r="N39" s="12"/>
      <c r="O39" s="14"/>
      <c r="P39" s="12"/>
      <c r="Q39" s="12"/>
    </row>
    <row r="40" spans="1:17">
      <c r="A40" s="82" t="s">
        <v>249</v>
      </c>
      <c r="B40" s="82"/>
      <c r="C40" s="3" t="s">
        <v>23</v>
      </c>
      <c r="D40" s="12"/>
      <c r="E40" s="12"/>
      <c r="F40" s="12"/>
      <c r="G40" s="12"/>
      <c r="H40" s="13"/>
      <c r="I40" s="14"/>
      <c r="J40" s="12"/>
      <c r="K40" s="12"/>
      <c r="L40" s="12"/>
      <c r="M40" s="12"/>
      <c r="N40" s="12"/>
      <c r="O40" s="14"/>
      <c r="P40" s="12"/>
      <c r="Q40" s="12"/>
    </row>
    <row r="41" spans="1:17" ht="28.5" customHeight="1">
      <c r="A41" s="115" t="s">
        <v>250</v>
      </c>
      <c r="B41" s="116"/>
      <c r="C41" s="3" t="s">
        <v>23</v>
      </c>
      <c r="D41" s="12"/>
      <c r="E41" s="12"/>
      <c r="F41" s="12"/>
      <c r="G41" s="12"/>
      <c r="H41" s="13"/>
      <c r="I41" s="14"/>
      <c r="J41" s="12"/>
      <c r="K41" s="12"/>
      <c r="L41" s="12"/>
      <c r="M41" s="12"/>
      <c r="N41" s="12"/>
      <c r="O41" s="14"/>
      <c r="P41" s="12"/>
      <c r="Q41" s="12"/>
    </row>
    <row r="42" spans="1:17">
      <c r="A42" s="80" t="s">
        <v>251</v>
      </c>
      <c r="B42" s="81"/>
      <c r="C42" s="3" t="s">
        <v>23</v>
      </c>
      <c r="D42" s="12"/>
      <c r="E42" s="12"/>
      <c r="F42" s="12"/>
      <c r="G42" s="12"/>
      <c r="H42" s="13"/>
      <c r="I42" s="14"/>
      <c r="J42" s="12"/>
      <c r="K42" s="12"/>
      <c r="L42" s="12"/>
      <c r="M42" s="12"/>
      <c r="N42" s="12"/>
      <c r="O42" s="14"/>
      <c r="P42" s="12"/>
      <c r="Q42" s="12"/>
    </row>
    <row r="43" spans="1:17" ht="30.75" customHeight="1">
      <c r="A43" s="115" t="s">
        <v>252</v>
      </c>
      <c r="B43" s="116"/>
      <c r="C43" s="3" t="s">
        <v>23</v>
      </c>
      <c r="D43" s="12"/>
      <c r="E43" s="12"/>
      <c r="F43" s="12"/>
      <c r="G43" s="12"/>
      <c r="H43" s="13"/>
      <c r="I43" s="14"/>
      <c r="J43" s="12"/>
      <c r="K43" s="12"/>
      <c r="L43" s="12"/>
      <c r="M43" s="12"/>
      <c r="N43" s="12"/>
      <c r="O43" s="14"/>
      <c r="P43" s="12"/>
      <c r="Q43" s="12"/>
    </row>
    <row r="44" spans="1:17">
      <c r="A44" s="82" t="s">
        <v>49</v>
      </c>
      <c r="B44" s="82"/>
      <c r="C44" s="3" t="s">
        <v>23</v>
      </c>
      <c r="D44" s="12"/>
      <c r="E44" s="12"/>
      <c r="F44" s="12"/>
      <c r="G44" s="12"/>
      <c r="H44" s="13"/>
      <c r="I44" s="14"/>
      <c r="J44" s="12"/>
      <c r="K44" s="12">
        <v>73.16</v>
      </c>
      <c r="L44" s="12"/>
      <c r="M44" s="12"/>
      <c r="N44" s="12"/>
      <c r="O44" s="14"/>
      <c r="P44" s="12"/>
      <c r="Q44" s="12"/>
    </row>
    <row r="45" spans="1:17">
      <c r="A45" s="82" t="s">
        <v>50</v>
      </c>
      <c r="B45" s="82"/>
      <c r="C45" s="3" t="s">
        <v>23</v>
      </c>
      <c r="D45" s="12"/>
      <c r="E45" s="12"/>
      <c r="F45" s="12">
        <v>22.66</v>
      </c>
      <c r="G45" s="12">
        <v>7</v>
      </c>
      <c r="H45" s="13"/>
      <c r="I45" s="14"/>
      <c r="J45" s="12">
        <v>0.08</v>
      </c>
      <c r="K45" s="12"/>
      <c r="L45" s="12">
        <v>7</v>
      </c>
      <c r="M45" s="12"/>
      <c r="N45" s="12"/>
      <c r="O45" s="14"/>
      <c r="P45" s="12">
        <v>5.35</v>
      </c>
      <c r="Q45" s="12"/>
    </row>
    <row r="46" spans="1:17">
      <c r="A46" s="82" t="s">
        <v>103</v>
      </c>
      <c r="B46" s="82"/>
      <c r="C46" s="3" t="s">
        <v>23</v>
      </c>
      <c r="D46" s="12"/>
      <c r="E46" s="12"/>
      <c r="F46" s="12"/>
      <c r="G46" s="12"/>
      <c r="H46" s="13"/>
      <c r="I46" s="14"/>
      <c r="J46" s="12"/>
      <c r="K46" s="12"/>
      <c r="L46" s="12"/>
      <c r="M46" s="12"/>
      <c r="N46" s="12"/>
      <c r="O46" s="14"/>
      <c r="P46" s="12"/>
      <c r="Q46" s="12"/>
    </row>
    <row r="47" spans="1:17">
      <c r="A47" s="82" t="s">
        <v>138</v>
      </c>
      <c r="B47" s="82"/>
      <c r="C47" s="3" t="s">
        <v>23</v>
      </c>
      <c r="D47" s="12"/>
      <c r="E47" s="12"/>
      <c r="F47" s="12"/>
      <c r="G47" s="12"/>
      <c r="H47" s="13"/>
      <c r="I47" s="14"/>
      <c r="J47" s="12"/>
      <c r="K47" s="12"/>
      <c r="L47" s="12"/>
      <c r="M47" s="12"/>
      <c r="N47" s="12"/>
      <c r="O47" s="14"/>
      <c r="P47" s="12"/>
      <c r="Q47" s="12"/>
    </row>
    <row r="48" spans="1:17">
      <c r="A48" s="82" t="s">
        <v>53</v>
      </c>
      <c r="B48" s="82"/>
      <c r="C48" s="3" t="s">
        <v>23</v>
      </c>
      <c r="D48" s="12"/>
      <c r="E48" s="12"/>
      <c r="F48" s="12"/>
      <c r="G48" s="12"/>
      <c r="H48" s="13"/>
      <c r="I48" s="14"/>
      <c r="J48" s="12"/>
      <c r="K48" s="12"/>
      <c r="L48" s="12">
        <v>20</v>
      </c>
      <c r="M48" s="12"/>
      <c r="N48" s="12"/>
      <c r="O48" s="14"/>
      <c r="P48" s="12"/>
      <c r="Q48" s="12"/>
    </row>
    <row r="49" spans="1:17">
      <c r="A49" s="82" t="s">
        <v>54</v>
      </c>
      <c r="B49" s="82"/>
      <c r="C49" s="3" t="s">
        <v>23</v>
      </c>
      <c r="D49" s="12"/>
      <c r="E49" s="12"/>
      <c r="F49" s="12"/>
      <c r="G49" s="12"/>
      <c r="H49" s="13"/>
      <c r="I49" s="14"/>
      <c r="J49" s="12"/>
      <c r="K49" s="12"/>
      <c r="L49" s="12"/>
      <c r="M49" s="12"/>
      <c r="N49" s="12"/>
      <c r="O49" s="14"/>
      <c r="P49" s="12"/>
      <c r="Q49" s="12"/>
    </row>
    <row r="50" spans="1:17">
      <c r="A50" s="82" t="s">
        <v>101</v>
      </c>
      <c r="B50" s="82"/>
      <c r="C50" s="3" t="s">
        <v>23</v>
      </c>
      <c r="D50" s="12"/>
      <c r="E50" s="12"/>
      <c r="F50" s="12"/>
      <c r="G50" s="12"/>
      <c r="H50" s="13"/>
      <c r="I50" s="14"/>
      <c r="J50" s="12"/>
      <c r="K50" s="12"/>
      <c r="L50" s="12"/>
      <c r="M50" s="12"/>
      <c r="N50" s="12"/>
      <c r="O50" s="14"/>
      <c r="P50" s="12"/>
      <c r="Q50" s="12"/>
    </row>
    <row r="51" spans="1:17">
      <c r="A51" s="82" t="s">
        <v>55</v>
      </c>
      <c r="B51" s="82"/>
      <c r="C51" s="3" t="s">
        <v>23</v>
      </c>
      <c r="D51" s="12"/>
      <c r="E51" s="12"/>
      <c r="F51" s="12"/>
      <c r="G51" s="12"/>
      <c r="H51" s="13"/>
      <c r="I51" s="14"/>
      <c r="J51" s="12"/>
      <c r="K51" s="12"/>
      <c r="L51" s="12"/>
      <c r="M51" s="12"/>
      <c r="N51" s="12"/>
      <c r="O51" s="14"/>
      <c r="P51" s="12"/>
      <c r="Q51" s="12"/>
    </row>
    <row r="52" spans="1:17">
      <c r="A52" s="82" t="s">
        <v>96</v>
      </c>
      <c r="B52" s="82"/>
      <c r="C52" s="3" t="s">
        <v>23</v>
      </c>
      <c r="D52" s="12"/>
      <c r="E52" s="12"/>
      <c r="F52" s="12"/>
      <c r="G52" s="12"/>
      <c r="H52" s="13"/>
      <c r="I52" s="14"/>
      <c r="J52" s="12"/>
      <c r="K52" s="12"/>
      <c r="L52" s="12"/>
      <c r="M52" s="12"/>
      <c r="N52" s="12"/>
      <c r="O52" s="14"/>
      <c r="P52" s="12"/>
      <c r="Q52" s="12"/>
    </row>
    <row r="53" spans="1:17">
      <c r="A53" s="82" t="s">
        <v>56</v>
      </c>
      <c r="B53" s="82"/>
      <c r="C53" s="3" t="s">
        <v>23</v>
      </c>
      <c r="D53" s="12"/>
      <c r="E53" s="12"/>
      <c r="F53" s="12"/>
      <c r="G53" s="12"/>
      <c r="H53" s="13"/>
      <c r="I53" s="14"/>
      <c r="J53" s="12"/>
      <c r="K53" s="12"/>
      <c r="L53" s="12"/>
      <c r="M53" s="12"/>
      <c r="N53" s="12"/>
      <c r="O53" s="14"/>
      <c r="P53" s="12"/>
      <c r="Q53" s="12"/>
    </row>
    <row r="54" spans="1:17">
      <c r="A54" s="82" t="s">
        <v>59</v>
      </c>
      <c r="B54" s="82"/>
      <c r="C54" s="3" t="s">
        <v>23</v>
      </c>
      <c r="D54" s="12"/>
      <c r="E54" s="12"/>
      <c r="F54" s="12"/>
      <c r="G54" s="12"/>
      <c r="H54" s="13"/>
      <c r="I54" s="14"/>
      <c r="J54" s="12"/>
      <c r="K54" s="12"/>
      <c r="L54" s="12"/>
      <c r="M54" s="12"/>
      <c r="N54" s="12"/>
      <c r="O54" s="14"/>
      <c r="P54" s="12"/>
      <c r="Q54" s="12"/>
    </row>
    <row r="55" spans="1:17">
      <c r="A55" s="82" t="s">
        <v>60</v>
      </c>
      <c r="B55" s="82"/>
      <c r="C55" s="3" t="s">
        <v>23</v>
      </c>
      <c r="D55" s="12"/>
      <c r="E55" s="12"/>
      <c r="F55" s="12"/>
      <c r="G55" s="12"/>
      <c r="H55" s="28">
        <v>125</v>
      </c>
      <c r="I55" s="42"/>
      <c r="J55" s="12"/>
      <c r="K55" s="12"/>
      <c r="L55" s="12"/>
      <c r="M55" s="12"/>
      <c r="N55" s="12"/>
      <c r="O55" s="14"/>
      <c r="P55" s="29"/>
      <c r="Q55" s="12"/>
    </row>
    <row r="56" spans="1:17">
      <c r="A56" s="82" t="s">
        <v>61</v>
      </c>
      <c r="B56" s="82"/>
      <c r="C56" s="3" t="s">
        <v>23</v>
      </c>
      <c r="D56" s="12"/>
      <c r="E56" s="12"/>
      <c r="F56" s="12"/>
      <c r="G56" s="12"/>
      <c r="H56" s="13"/>
      <c r="I56" s="14"/>
      <c r="J56" s="12"/>
      <c r="K56" s="12"/>
      <c r="L56" s="12"/>
      <c r="M56" s="12"/>
      <c r="N56" s="12"/>
      <c r="O56" s="14"/>
      <c r="P56" s="12"/>
      <c r="Q56" s="12"/>
    </row>
    <row r="57" spans="1:17">
      <c r="A57" s="82" t="s">
        <v>62</v>
      </c>
      <c r="B57" s="82"/>
      <c r="C57" s="3" t="s">
        <v>23</v>
      </c>
      <c r="D57" s="12"/>
      <c r="E57" s="12"/>
      <c r="F57" s="12"/>
      <c r="G57" s="12"/>
      <c r="H57" s="13">
        <f>6+2.25</f>
        <v>8.25</v>
      </c>
      <c r="I57" s="14"/>
      <c r="J57" s="12">
        <v>10.119999999999999</v>
      </c>
      <c r="K57" s="12"/>
      <c r="L57" s="12"/>
      <c r="M57" s="12"/>
      <c r="N57" s="12"/>
      <c r="O57" s="14"/>
      <c r="P57" s="12"/>
      <c r="Q57" s="12"/>
    </row>
    <row r="58" spans="1:17">
      <c r="A58" s="82" t="s">
        <v>63</v>
      </c>
      <c r="B58" s="82"/>
      <c r="C58" s="3" t="s">
        <v>23</v>
      </c>
      <c r="D58" s="12"/>
      <c r="E58" s="12"/>
      <c r="F58" s="12"/>
      <c r="G58" s="12"/>
      <c r="H58" s="13">
        <f>13.33+2.6</f>
        <v>15.93</v>
      </c>
      <c r="I58" s="14">
        <v>134.4</v>
      </c>
      <c r="J58" s="12">
        <v>20.32</v>
      </c>
      <c r="K58" s="12"/>
      <c r="L58" s="12"/>
      <c r="M58" s="12"/>
      <c r="N58" s="12"/>
      <c r="O58" s="14"/>
      <c r="P58" s="12">
        <v>76.02</v>
      </c>
      <c r="Q58" s="12"/>
    </row>
    <row r="59" spans="1:17">
      <c r="A59" s="82" t="s">
        <v>64</v>
      </c>
      <c r="B59" s="82"/>
      <c r="C59" s="3" t="s">
        <v>23</v>
      </c>
      <c r="D59" s="12"/>
      <c r="E59" s="12"/>
      <c r="F59" s="12"/>
      <c r="G59" s="12"/>
      <c r="H59" s="13"/>
      <c r="I59" s="14"/>
      <c r="J59" s="12"/>
      <c r="K59" s="12"/>
      <c r="L59" s="12"/>
      <c r="M59" s="12"/>
      <c r="N59" s="12"/>
      <c r="O59" s="14"/>
      <c r="P59" s="12"/>
      <c r="Q59" s="12"/>
    </row>
    <row r="60" spans="1:17">
      <c r="A60" s="82" t="s">
        <v>82</v>
      </c>
      <c r="B60" s="82"/>
      <c r="C60" s="3" t="s">
        <v>23</v>
      </c>
      <c r="D60" s="12"/>
      <c r="E60" s="12"/>
      <c r="F60" s="12"/>
      <c r="G60" s="12"/>
      <c r="H60" s="13"/>
      <c r="I60" s="14"/>
      <c r="J60" s="12"/>
      <c r="K60" s="12"/>
      <c r="L60" s="12"/>
      <c r="M60" s="12"/>
      <c r="N60" s="12"/>
      <c r="O60" s="14"/>
      <c r="P60" s="12"/>
      <c r="Q60" s="12"/>
    </row>
    <row r="61" spans="1:17">
      <c r="A61" s="82" t="s">
        <v>65</v>
      </c>
      <c r="B61" s="82"/>
      <c r="C61" s="3" t="s">
        <v>23</v>
      </c>
      <c r="D61" s="12"/>
      <c r="E61" s="12"/>
      <c r="F61" s="12"/>
      <c r="G61" s="12"/>
      <c r="H61" s="13">
        <v>16.75</v>
      </c>
      <c r="I61" s="14"/>
      <c r="J61" s="12"/>
      <c r="K61" s="12"/>
      <c r="L61" s="12"/>
      <c r="M61" s="12"/>
      <c r="N61" s="12"/>
      <c r="O61" s="14"/>
      <c r="P61" s="12"/>
      <c r="Q61" s="12"/>
    </row>
    <row r="62" spans="1:17">
      <c r="A62" s="80" t="s">
        <v>137</v>
      </c>
      <c r="B62" s="81"/>
      <c r="C62" s="3" t="s">
        <v>23</v>
      </c>
      <c r="D62" s="12">
        <v>46</v>
      </c>
      <c r="E62" s="12"/>
      <c r="F62" s="12"/>
      <c r="G62" s="12"/>
      <c r="H62" s="13"/>
      <c r="I62" s="14"/>
      <c r="J62" s="12"/>
      <c r="K62" s="12"/>
      <c r="L62" s="12"/>
      <c r="M62" s="12"/>
      <c r="N62" s="12"/>
      <c r="O62" s="14"/>
      <c r="P62" s="12"/>
      <c r="Q62" s="12"/>
    </row>
    <row r="63" spans="1:17">
      <c r="A63" s="82" t="s">
        <v>214</v>
      </c>
      <c r="B63" s="82"/>
      <c r="C63" s="3" t="s">
        <v>23</v>
      </c>
      <c r="D63" s="12"/>
      <c r="E63" s="12"/>
      <c r="F63" s="12"/>
      <c r="G63" s="12"/>
      <c r="H63" s="13"/>
      <c r="I63" s="14"/>
      <c r="J63" s="12"/>
      <c r="K63" s="12"/>
      <c r="L63" s="12"/>
      <c r="M63" s="12">
        <v>30</v>
      </c>
      <c r="N63" s="12"/>
      <c r="O63" s="14"/>
      <c r="P63" s="12"/>
      <c r="Q63" s="12"/>
    </row>
    <row r="64" spans="1:17">
      <c r="A64" s="82" t="s">
        <v>67</v>
      </c>
      <c r="B64" s="82"/>
      <c r="C64" s="3" t="s">
        <v>23</v>
      </c>
      <c r="D64" s="12"/>
      <c r="E64" s="12"/>
      <c r="F64" s="12"/>
      <c r="G64" s="12"/>
      <c r="H64" s="13"/>
      <c r="I64" s="14"/>
      <c r="J64" s="12"/>
      <c r="K64" s="12"/>
      <c r="L64" s="12"/>
      <c r="M64" s="12"/>
      <c r="N64" s="12">
        <v>30</v>
      </c>
      <c r="O64" s="14"/>
      <c r="P64" s="12"/>
      <c r="Q64" s="12"/>
    </row>
    <row r="65" spans="1:17">
      <c r="A65" s="82" t="s">
        <v>68</v>
      </c>
      <c r="B65" s="82"/>
      <c r="C65" s="3" t="s">
        <v>23</v>
      </c>
      <c r="D65" s="12"/>
      <c r="E65" s="12">
        <v>40</v>
      </c>
      <c r="F65" s="12"/>
      <c r="G65" s="12"/>
      <c r="H65" s="13"/>
      <c r="I65" s="14"/>
      <c r="J65" s="12"/>
      <c r="K65" s="12"/>
      <c r="L65" s="12"/>
      <c r="M65" s="12"/>
      <c r="N65" s="12"/>
      <c r="O65" s="14"/>
      <c r="P65" s="12"/>
      <c r="Q65" s="12"/>
    </row>
    <row r="66" spans="1:17">
      <c r="A66" s="82" t="s">
        <v>97</v>
      </c>
      <c r="B66" s="82"/>
      <c r="C66" s="3" t="s">
        <v>23</v>
      </c>
      <c r="D66" s="12"/>
      <c r="E66" s="12"/>
      <c r="F66" s="12"/>
      <c r="G66" s="12"/>
      <c r="H66" s="13"/>
      <c r="I66" s="14"/>
      <c r="J66" s="12"/>
      <c r="K66" s="12"/>
      <c r="L66" s="12"/>
      <c r="M66" s="12"/>
      <c r="N66" s="12"/>
      <c r="O66" s="14"/>
      <c r="P66" s="12"/>
      <c r="Q66" s="12"/>
    </row>
    <row r="67" spans="1:17">
      <c r="A67" s="82" t="s">
        <v>69</v>
      </c>
      <c r="B67" s="82"/>
      <c r="C67" s="3" t="s">
        <v>23</v>
      </c>
      <c r="D67" s="12"/>
      <c r="E67" s="12"/>
      <c r="F67" s="12"/>
      <c r="G67" s="12"/>
      <c r="H67" s="13"/>
      <c r="I67" s="14"/>
      <c r="J67" s="12"/>
      <c r="K67" s="12"/>
      <c r="L67" s="12"/>
      <c r="M67" s="12"/>
      <c r="N67" s="12"/>
      <c r="O67" s="14"/>
      <c r="P67" s="12"/>
      <c r="Q67" s="12"/>
    </row>
    <row r="68" spans="1:17">
      <c r="A68" s="82" t="s">
        <v>70</v>
      </c>
      <c r="B68" s="82"/>
      <c r="C68" s="3" t="s">
        <v>23</v>
      </c>
      <c r="D68" s="12"/>
      <c r="E68" s="12"/>
      <c r="F68" s="12"/>
      <c r="G68" s="12">
        <v>1</v>
      </c>
      <c r="H68" s="13"/>
      <c r="I68" s="14"/>
      <c r="J68" s="12"/>
      <c r="K68" s="12"/>
      <c r="L68" s="12"/>
      <c r="M68" s="12"/>
      <c r="N68" s="12"/>
      <c r="O68" s="14"/>
      <c r="P68" s="12"/>
      <c r="Q68" s="12"/>
    </row>
    <row r="69" spans="1:17">
      <c r="A69" s="82" t="s">
        <v>74</v>
      </c>
      <c r="B69" s="82"/>
      <c r="C69" s="3" t="s">
        <v>23</v>
      </c>
      <c r="D69" s="12"/>
      <c r="E69" s="12"/>
      <c r="F69" s="12"/>
      <c r="G69" s="12"/>
      <c r="H69" s="13"/>
      <c r="I69" s="14"/>
      <c r="J69" s="12"/>
      <c r="K69" s="12">
        <v>0.57999999999999996</v>
      </c>
      <c r="L69" s="12"/>
      <c r="M69" s="12"/>
      <c r="N69" s="12"/>
      <c r="O69" s="14"/>
      <c r="P69" s="12"/>
      <c r="Q69" s="12"/>
    </row>
    <row r="70" spans="1:17">
      <c r="A70" s="82" t="s">
        <v>75</v>
      </c>
      <c r="B70" s="82"/>
      <c r="C70" s="3" t="s">
        <v>23</v>
      </c>
      <c r="D70" s="12"/>
      <c r="E70" s="12"/>
      <c r="F70" s="12"/>
      <c r="G70" s="12"/>
      <c r="H70" s="13"/>
      <c r="I70" s="14"/>
      <c r="J70" s="12">
        <v>5.36</v>
      </c>
      <c r="K70" s="12"/>
      <c r="L70" s="12"/>
      <c r="M70" s="12"/>
      <c r="N70" s="12"/>
      <c r="O70" s="14"/>
      <c r="P70" s="12"/>
      <c r="Q70" s="12"/>
    </row>
    <row r="71" spans="1:17">
      <c r="A71" s="82" t="s">
        <v>76</v>
      </c>
      <c r="B71" s="82"/>
      <c r="C71" s="3" t="s">
        <v>23</v>
      </c>
      <c r="D71" s="12"/>
      <c r="E71" s="12"/>
      <c r="F71" s="12">
        <v>0.02</v>
      </c>
      <c r="G71" s="12"/>
      <c r="H71" s="13"/>
      <c r="I71" s="14"/>
      <c r="J71" s="12"/>
      <c r="K71" s="12"/>
      <c r="L71" s="12"/>
      <c r="M71" s="12"/>
      <c r="N71" s="12"/>
      <c r="O71" s="14"/>
      <c r="P71" s="12"/>
      <c r="Q71" s="12"/>
    </row>
    <row r="72" spans="1:17">
      <c r="A72" s="82" t="s">
        <v>77</v>
      </c>
      <c r="B72" s="82"/>
      <c r="C72" s="3" t="s">
        <v>23</v>
      </c>
      <c r="D72" s="12"/>
      <c r="E72" s="12"/>
      <c r="F72" s="12"/>
      <c r="G72" s="12"/>
      <c r="H72" s="13"/>
      <c r="I72" s="14"/>
      <c r="J72" s="12"/>
      <c r="K72" s="12"/>
      <c r="L72" s="12"/>
      <c r="M72" s="12"/>
      <c r="N72" s="12"/>
      <c r="O72" s="14"/>
      <c r="P72" s="12"/>
      <c r="Q72" s="12"/>
    </row>
    <row r="73" spans="1:17">
      <c r="A73" s="82" t="s">
        <v>78</v>
      </c>
      <c r="B73" s="82"/>
      <c r="C73" s="3" t="s">
        <v>23</v>
      </c>
      <c r="D73" s="12"/>
      <c r="E73" s="12"/>
      <c r="F73" s="12">
        <v>0.6</v>
      </c>
      <c r="G73" s="12"/>
      <c r="H73" s="13"/>
      <c r="I73" s="14"/>
      <c r="J73" s="12"/>
      <c r="K73" s="12"/>
      <c r="L73" s="12"/>
      <c r="M73" s="12"/>
      <c r="N73" s="12"/>
      <c r="O73" s="14"/>
      <c r="P73" s="12"/>
      <c r="Q73" s="12"/>
    </row>
    <row r="74" spans="1:17" ht="25.5" customHeight="1">
      <c r="A74" s="115" t="s">
        <v>248</v>
      </c>
      <c r="B74" s="116"/>
      <c r="C74" s="3" t="s">
        <v>23</v>
      </c>
      <c r="D74" s="12"/>
      <c r="E74" s="12"/>
      <c r="F74" s="12">
        <v>0.01</v>
      </c>
      <c r="G74" s="12"/>
      <c r="H74" s="13"/>
      <c r="I74" s="14"/>
      <c r="J74" s="12"/>
      <c r="K74" s="12"/>
      <c r="L74" s="12"/>
      <c r="M74" s="12"/>
      <c r="N74" s="12"/>
      <c r="O74" s="14"/>
      <c r="P74" s="12"/>
      <c r="Q74" s="12"/>
    </row>
    <row r="76" spans="1:17">
      <c r="B76" t="s">
        <v>84</v>
      </c>
      <c r="J76" t="s">
        <v>85</v>
      </c>
      <c r="K76"/>
    </row>
    <row r="78" spans="1:17">
      <c r="B78" t="s">
        <v>86</v>
      </c>
      <c r="J78" t="s">
        <v>85</v>
      </c>
      <c r="K78"/>
    </row>
  </sheetData>
  <mergeCells count="68">
    <mergeCell ref="A18:B18"/>
    <mergeCell ref="A11:B11"/>
    <mergeCell ref="C11:P11"/>
    <mergeCell ref="A12:B12"/>
    <mergeCell ref="D12:G12"/>
    <mergeCell ref="O12:P12"/>
    <mergeCell ref="A13:B13"/>
    <mergeCell ref="A14:B14"/>
    <mergeCell ref="A15:B15"/>
    <mergeCell ref="A16:B16"/>
    <mergeCell ref="A17:B17"/>
    <mergeCell ref="H12:N12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55:B55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7:B47"/>
    <mergeCell ref="A69:B69"/>
    <mergeCell ref="A61:B61"/>
    <mergeCell ref="A62:B62"/>
    <mergeCell ref="A63:B63"/>
    <mergeCell ref="A64:B64"/>
    <mergeCell ref="A65:B65"/>
    <mergeCell ref="A66:B66"/>
    <mergeCell ref="A67:B67"/>
    <mergeCell ref="A68:B68"/>
    <mergeCell ref="A56:B56"/>
    <mergeCell ref="A57:B57"/>
    <mergeCell ref="A58:B58"/>
    <mergeCell ref="A59:B59"/>
    <mergeCell ref="A60:B60"/>
    <mergeCell ref="A54:B54"/>
    <mergeCell ref="A43:B43"/>
    <mergeCell ref="A44:B44"/>
    <mergeCell ref="A45:B45"/>
    <mergeCell ref="A46:B46"/>
    <mergeCell ref="A49:B49"/>
    <mergeCell ref="A50:B50"/>
    <mergeCell ref="A51:B51"/>
    <mergeCell ref="A48:B48"/>
    <mergeCell ref="A74:B74"/>
    <mergeCell ref="A70:B70"/>
    <mergeCell ref="A71:B71"/>
    <mergeCell ref="A72:B72"/>
    <mergeCell ref="A73:B73"/>
  </mergeCells>
  <pageMargins left="0.19645669291338586" right="0.19645669291338586" top="0.27" bottom="0.2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P82"/>
  <sheetViews>
    <sheetView topLeftCell="A16" workbookViewId="0">
      <selection activeCell="M13" sqref="M13"/>
    </sheetView>
  </sheetViews>
  <sheetFormatPr defaultRowHeight="14.25"/>
  <cols>
    <col min="1" max="2" width="10.75" customWidth="1"/>
    <col min="3" max="3" width="4.375" customWidth="1"/>
    <col min="4" max="5" width="8.625" style="2" customWidth="1"/>
    <col min="6" max="6" width="8.5" style="2" customWidth="1"/>
    <col min="7" max="7" width="7.75" style="2" customWidth="1"/>
    <col min="8" max="8" width="8.125" style="2" customWidth="1"/>
    <col min="9" max="9" width="10.25" style="2" customWidth="1"/>
    <col min="10" max="10" width="9.25" style="2" customWidth="1"/>
    <col min="11" max="11" width="8.375" style="2" customWidth="1"/>
    <col min="12" max="12" width="6.75" style="2" customWidth="1"/>
    <col min="13" max="13" width="6.625" style="2" customWidth="1"/>
    <col min="14" max="14" width="9.125" style="2" customWidth="1"/>
    <col min="15" max="15" width="10" style="2" customWidth="1"/>
    <col min="16" max="16" width="10.5" style="2" customWidth="1"/>
  </cols>
  <sheetData>
    <row r="1" spans="1:16">
      <c r="A1" s="1" t="s">
        <v>0</v>
      </c>
      <c r="B1" t="s">
        <v>1</v>
      </c>
      <c r="E1" t="s">
        <v>108</v>
      </c>
      <c r="F1"/>
      <c r="G1"/>
      <c r="J1" t="s">
        <v>2</v>
      </c>
    </row>
    <row r="2" spans="1:16">
      <c r="A2" t="s">
        <v>4</v>
      </c>
      <c r="B2" t="s">
        <v>5</v>
      </c>
      <c r="J2" t="s">
        <v>6</v>
      </c>
    </row>
    <row r="3" spans="1:16">
      <c r="A3" s="3" t="s">
        <v>7</v>
      </c>
      <c r="B3" s="3"/>
      <c r="J3" t="s">
        <v>8</v>
      </c>
    </row>
    <row r="4" spans="1:16">
      <c r="A4" s="3"/>
      <c r="B4" s="3"/>
      <c r="J4" t="s">
        <v>87</v>
      </c>
    </row>
    <row r="5" spans="1:16">
      <c r="A5" s="3"/>
      <c r="B5" s="3"/>
    </row>
    <row r="6" spans="1:16">
      <c r="A6" s="3"/>
      <c r="B6" s="3"/>
      <c r="E6" t="s">
        <v>9</v>
      </c>
      <c r="F6"/>
      <c r="G6"/>
    </row>
    <row r="7" spans="1:16">
      <c r="A7" s="3"/>
      <c r="B7" s="3"/>
      <c r="E7" t="s">
        <v>10</v>
      </c>
      <c r="F7"/>
      <c r="G7"/>
    </row>
    <row r="8" spans="1:16">
      <c r="E8" t="s">
        <v>88</v>
      </c>
      <c r="F8"/>
      <c r="G8"/>
    </row>
    <row r="9" spans="1:16">
      <c r="E9" t="s">
        <v>11</v>
      </c>
      <c r="F9"/>
      <c r="G9"/>
    </row>
    <row r="11" spans="1:16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</row>
    <row r="12" spans="1:16" ht="15">
      <c r="A12" s="90"/>
      <c r="B12" s="90"/>
      <c r="C12" s="6"/>
      <c r="D12" s="92" t="s">
        <v>15</v>
      </c>
      <c r="E12" s="100"/>
      <c r="F12" s="100"/>
      <c r="G12" s="100"/>
      <c r="H12" s="95"/>
      <c r="I12" s="92" t="s">
        <v>16</v>
      </c>
      <c r="J12" s="100"/>
      <c r="K12" s="100"/>
      <c r="L12" s="100"/>
      <c r="M12" s="95"/>
      <c r="N12" s="91" t="s">
        <v>105</v>
      </c>
      <c r="O12" s="91"/>
      <c r="P12" s="7" t="s">
        <v>18</v>
      </c>
    </row>
    <row r="13" spans="1:16" ht="76.5">
      <c r="A13" s="86" t="s">
        <v>19</v>
      </c>
      <c r="B13" s="86"/>
      <c r="C13" s="8" t="s">
        <v>20</v>
      </c>
      <c r="D13" s="19" t="s">
        <v>257</v>
      </c>
      <c r="E13" s="16" t="s">
        <v>258</v>
      </c>
      <c r="F13" s="22" t="s">
        <v>259</v>
      </c>
      <c r="G13" s="76" t="s">
        <v>352</v>
      </c>
      <c r="H13" s="16" t="s">
        <v>126</v>
      </c>
      <c r="I13" s="18" t="s">
        <v>244</v>
      </c>
      <c r="J13" s="22" t="s">
        <v>260</v>
      </c>
      <c r="K13" s="22" t="s">
        <v>92</v>
      </c>
      <c r="L13" s="22" t="s">
        <v>261</v>
      </c>
      <c r="M13" s="22" t="s">
        <v>262</v>
      </c>
      <c r="N13" s="23" t="s">
        <v>169</v>
      </c>
      <c r="O13" s="22" t="s">
        <v>268</v>
      </c>
      <c r="P13" s="38" t="s">
        <v>14</v>
      </c>
    </row>
    <row r="14" spans="1:16">
      <c r="A14" s="82" t="s">
        <v>122</v>
      </c>
      <c r="B14" s="82"/>
      <c r="C14" s="3" t="s">
        <v>23</v>
      </c>
      <c r="D14" s="12"/>
      <c r="E14" s="12"/>
      <c r="F14" s="12"/>
      <c r="G14" s="12"/>
      <c r="H14" s="12"/>
      <c r="I14" s="13"/>
      <c r="J14" s="12"/>
      <c r="K14" s="12"/>
      <c r="L14" s="12"/>
      <c r="M14" s="12"/>
      <c r="N14" s="14"/>
      <c r="O14" s="12"/>
      <c r="P14" s="12"/>
    </row>
    <row r="15" spans="1:16">
      <c r="A15" s="82" t="s">
        <v>141</v>
      </c>
      <c r="B15" s="82"/>
      <c r="C15" s="3" t="s">
        <v>23</v>
      </c>
      <c r="D15" s="12"/>
      <c r="E15" s="12"/>
      <c r="F15" s="12"/>
      <c r="G15" s="12"/>
      <c r="H15" s="12"/>
      <c r="I15" s="13"/>
      <c r="J15" s="12">
        <v>111.1</v>
      </c>
      <c r="K15" s="12"/>
      <c r="L15" s="12"/>
      <c r="M15" s="12"/>
      <c r="N15" s="14"/>
      <c r="O15" s="12"/>
      <c r="P15" s="12"/>
    </row>
    <row r="16" spans="1:16">
      <c r="A16" s="82" t="s">
        <v>25</v>
      </c>
      <c r="B16" s="82"/>
      <c r="C16" s="3" t="s">
        <v>23</v>
      </c>
      <c r="D16" s="12"/>
      <c r="E16" s="12"/>
      <c r="F16" s="12"/>
      <c r="G16" s="12"/>
      <c r="H16" s="12"/>
      <c r="I16" s="13">
        <v>3.8</v>
      </c>
      <c r="J16" s="12">
        <v>71.62</v>
      </c>
      <c r="K16" s="12"/>
      <c r="L16" s="12"/>
      <c r="M16" s="12"/>
      <c r="N16" s="14"/>
      <c r="O16" s="12"/>
      <c r="P16" s="12"/>
    </row>
    <row r="17" spans="1:16">
      <c r="A17" s="80" t="s">
        <v>157</v>
      </c>
      <c r="B17" s="81"/>
      <c r="C17" s="3" t="s">
        <v>23</v>
      </c>
      <c r="D17" s="12"/>
      <c r="E17" s="12"/>
      <c r="F17" s="12"/>
      <c r="G17" s="12"/>
      <c r="H17" s="12"/>
      <c r="I17" s="13"/>
      <c r="J17" s="12"/>
      <c r="K17" s="12"/>
      <c r="L17" s="12"/>
      <c r="M17" s="12"/>
      <c r="N17" s="14"/>
      <c r="O17" s="12"/>
      <c r="P17" s="12"/>
    </row>
    <row r="18" spans="1:16">
      <c r="A18" s="82" t="s">
        <v>158</v>
      </c>
      <c r="B18" s="82"/>
      <c r="C18" s="3" t="s">
        <v>23</v>
      </c>
      <c r="D18" s="12"/>
      <c r="E18" s="12"/>
      <c r="F18" s="12"/>
      <c r="G18" s="12"/>
      <c r="H18" s="12"/>
      <c r="I18" s="13"/>
      <c r="J18" s="12"/>
      <c r="K18" s="12"/>
      <c r="L18" s="12"/>
      <c r="M18" s="12"/>
      <c r="N18" s="14"/>
      <c r="O18" s="12"/>
      <c r="P18" s="12"/>
    </row>
    <row r="19" spans="1:16">
      <c r="A19" s="82" t="s">
        <v>27</v>
      </c>
      <c r="B19" s="82"/>
      <c r="C19" s="3" t="s">
        <v>23</v>
      </c>
      <c r="D19" s="12"/>
      <c r="E19" s="12"/>
      <c r="F19" s="12"/>
      <c r="G19" s="12"/>
      <c r="H19" s="12"/>
      <c r="I19" s="13"/>
      <c r="J19" s="12"/>
      <c r="K19" s="12"/>
      <c r="L19" s="12"/>
      <c r="M19" s="12"/>
      <c r="N19" s="14"/>
      <c r="O19" s="12"/>
      <c r="P19" s="12"/>
    </row>
    <row r="20" spans="1:16">
      <c r="A20" s="82" t="s">
        <v>28</v>
      </c>
      <c r="B20" s="82"/>
      <c r="C20" s="3" t="s">
        <v>23</v>
      </c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4"/>
      <c r="O20" s="12"/>
      <c r="P20" s="12"/>
    </row>
    <row r="21" spans="1:16">
      <c r="A21" s="82" t="s">
        <v>29</v>
      </c>
      <c r="B21" s="82"/>
      <c r="C21" s="3" t="s">
        <v>23</v>
      </c>
      <c r="D21" s="12"/>
      <c r="E21" s="12"/>
      <c r="F21" s="12"/>
      <c r="G21" s="12"/>
      <c r="H21" s="12"/>
      <c r="I21" s="13"/>
      <c r="J21" s="12"/>
      <c r="K21" s="12"/>
      <c r="L21" s="12"/>
      <c r="M21" s="12"/>
      <c r="N21" s="14"/>
      <c r="O21" s="12"/>
      <c r="P21" s="12"/>
    </row>
    <row r="22" spans="1:16">
      <c r="A22" s="82" t="s">
        <v>30</v>
      </c>
      <c r="B22" s="82"/>
      <c r="C22" s="3" t="s">
        <v>23</v>
      </c>
      <c r="D22" s="12">
        <v>5</v>
      </c>
      <c r="E22" s="12"/>
      <c r="F22" s="12"/>
      <c r="G22" s="12"/>
      <c r="H22" s="12"/>
      <c r="I22" s="13"/>
      <c r="J22" s="12"/>
      <c r="K22" s="12"/>
      <c r="L22" s="12"/>
      <c r="M22" s="12"/>
      <c r="N22" s="14"/>
      <c r="O22" s="12">
        <v>2.08</v>
      </c>
      <c r="P22" s="12"/>
    </row>
    <row r="23" spans="1:16">
      <c r="A23" s="82" t="s">
        <v>31</v>
      </c>
      <c r="B23" s="82"/>
      <c r="C23" s="3" t="s">
        <v>23</v>
      </c>
      <c r="D23" s="12"/>
      <c r="E23" s="12"/>
      <c r="F23" s="12"/>
      <c r="G23" s="12">
        <v>3.2</v>
      </c>
      <c r="H23" s="12"/>
      <c r="I23" s="13">
        <v>4</v>
      </c>
      <c r="J23" s="12">
        <f>3.1+1.3</f>
        <v>4.4000000000000004</v>
      </c>
      <c r="K23" s="12"/>
      <c r="L23" s="12"/>
      <c r="M23" s="12"/>
      <c r="N23" s="14"/>
      <c r="O23" s="12">
        <v>1.5</v>
      </c>
      <c r="P23" s="12"/>
    </row>
    <row r="24" spans="1:16">
      <c r="A24" s="82" t="s">
        <v>32</v>
      </c>
      <c r="B24" s="82"/>
      <c r="C24" s="3" t="s">
        <v>23</v>
      </c>
      <c r="D24" s="12"/>
      <c r="E24" s="12"/>
      <c r="F24" s="12"/>
      <c r="G24" s="12"/>
      <c r="H24" s="12"/>
      <c r="I24" s="13"/>
      <c r="J24" s="12"/>
      <c r="K24" s="12"/>
      <c r="L24" s="12"/>
      <c r="M24" s="12"/>
      <c r="N24" s="14"/>
      <c r="O24" s="12"/>
      <c r="P24" s="12"/>
    </row>
    <row r="25" spans="1:16">
      <c r="A25" s="82" t="s">
        <v>33</v>
      </c>
      <c r="B25" s="82"/>
      <c r="C25" s="3" t="s">
        <v>23</v>
      </c>
      <c r="D25" s="12">
        <v>112</v>
      </c>
      <c r="E25" s="12"/>
      <c r="F25" s="12"/>
      <c r="G25" s="12"/>
      <c r="H25" s="12"/>
      <c r="I25" s="13"/>
      <c r="J25" s="12"/>
      <c r="K25" s="12"/>
      <c r="L25" s="12"/>
      <c r="M25" s="12"/>
      <c r="N25" s="14"/>
      <c r="O25" s="12"/>
      <c r="P25" s="12"/>
    </row>
    <row r="26" spans="1:16">
      <c r="A26" s="82" t="s">
        <v>34</v>
      </c>
      <c r="B26" s="82"/>
      <c r="C26" s="3" t="s">
        <v>23</v>
      </c>
      <c r="D26" s="12"/>
      <c r="E26" s="12"/>
      <c r="F26" s="12"/>
      <c r="G26" s="12"/>
      <c r="H26" s="12"/>
      <c r="I26" s="13"/>
      <c r="J26" s="12"/>
      <c r="K26" s="12"/>
      <c r="L26" s="12"/>
      <c r="M26" s="12"/>
      <c r="N26" s="14"/>
      <c r="O26" s="12"/>
      <c r="P26" s="12"/>
    </row>
    <row r="27" spans="1:16">
      <c r="A27" s="82" t="s">
        <v>35</v>
      </c>
      <c r="B27" s="82"/>
      <c r="C27" s="3" t="s">
        <v>23</v>
      </c>
      <c r="D27" s="12"/>
      <c r="E27" s="12"/>
      <c r="F27" s="12"/>
      <c r="G27" s="12"/>
      <c r="H27" s="12"/>
      <c r="I27" s="13"/>
      <c r="J27" s="12"/>
      <c r="K27" s="12"/>
      <c r="L27" s="12"/>
      <c r="M27" s="12"/>
      <c r="N27" s="14"/>
      <c r="O27" s="12"/>
      <c r="P27" s="12"/>
    </row>
    <row r="28" spans="1:16">
      <c r="A28" s="82" t="s">
        <v>36</v>
      </c>
      <c r="B28" s="82"/>
      <c r="C28" s="3" t="s">
        <v>23</v>
      </c>
      <c r="D28" s="12"/>
      <c r="E28" s="12"/>
      <c r="F28" s="12"/>
      <c r="G28" s="12"/>
      <c r="H28" s="12"/>
      <c r="I28" s="13"/>
      <c r="J28" s="12"/>
      <c r="K28" s="12"/>
      <c r="L28" s="12"/>
      <c r="M28" s="12"/>
      <c r="N28" s="14"/>
      <c r="O28" s="12"/>
      <c r="P28" s="12"/>
    </row>
    <row r="29" spans="1:16">
      <c r="A29" s="82" t="s">
        <v>37</v>
      </c>
      <c r="B29" s="82"/>
      <c r="C29" s="3" t="s">
        <v>23</v>
      </c>
      <c r="D29" s="12"/>
      <c r="E29" s="12"/>
      <c r="F29" s="12"/>
      <c r="G29" s="12"/>
      <c r="H29" s="12"/>
      <c r="I29" s="13"/>
      <c r="J29" s="12"/>
      <c r="K29" s="12"/>
      <c r="L29" s="12"/>
      <c r="M29" s="12"/>
      <c r="N29" s="14"/>
      <c r="O29" s="12"/>
      <c r="P29" s="12"/>
    </row>
    <row r="30" spans="1:16">
      <c r="A30" s="82" t="s">
        <v>38</v>
      </c>
      <c r="B30" s="82"/>
      <c r="C30" s="3" t="s">
        <v>95</v>
      </c>
      <c r="D30" s="12"/>
      <c r="E30" s="12"/>
      <c r="F30" s="12"/>
      <c r="G30" s="12">
        <f>3.2+1.6</f>
        <v>4.8000000000000007</v>
      </c>
      <c r="H30" s="12"/>
      <c r="I30" s="13"/>
      <c r="J30" s="12"/>
      <c r="K30" s="12"/>
      <c r="L30" s="12"/>
      <c r="M30" s="12"/>
      <c r="N30" s="14"/>
      <c r="O30" s="12">
        <f>2.44+2.17</f>
        <v>4.6099999999999994</v>
      </c>
      <c r="P30" s="12"/>
    </row>
    <row r="31" spans="1:16">
      <c r="A31" s="82" t="s">
        <v>39</v>
      </c>
      <c r="B31" s="82"/>
      <c r="C31" s="3" t="s">
        <v>23</v>
      </c>
      <c r="D31" s="12"/>
      <c r="E31" s="12"/>
      <c r="F31" s="12"/>
      <c r="G31" s="12">
        <f>57.2+1.6</f>
        <v>58.800000000000004</v>
      </c>
      <c r="H31" s="12"/>
      <c r="I31" s="13"/>
      <c r="J31" s="12">
        <v>1.37</v>
      </c>
      <c r="K31" s="12"/>
      <c r="L31" s="12"/>
      <c r="M31" s="12"/>
      <c r="N31" s="14"/>
      <c r="O31" s="12">
        <f>45.94+1.5</f>
        <v>47.44</v>
      </c>
      <c r="P31" s="12"/>
    </row>
    <row r="32" spans="1:16">
      <c r="A32" s="82" t="s">
        <v>40</v>
      </c>
      <c r="B32" s="82"/>
      <c r="C32" s="3" t="s">
        <v>23</v>
      </c>
      <c r="D32" s="15"/>
      <c r="E32" s="12"/>
      <c r="F32" s="12"/>
      <c r="G32" s="12">
        <v>1.0640000000000001</v>
      </c>
      <c r="H32" s="12"/>
      <c r="I32" s="13"/>
      <c r="J32" s="12"/>
      <c r="K32" s="12"/>
      <c r="L32" s="12"/>
      <c r="M32" s="12"/>
      <c r="N32" s="14"/>
      <c r="O32" s="12">
        <v>1.36</v>
      </c>
      <c r="P32" s="12"/>
    </row>
    <row r="33" spans="1:16">
      <c r="A33" s="82" t="s">
        <v>41</v>
      </c>
      <c r="B33" s="82"/>
      <c r="C33" s="3" t="s">
        <v>23</v>
      </c>
      <c r="D33" s="12"/>
      <c r="E33" s="12"/>
      <c r="F33" s="12"/>
      <c r="G33" s="12"/>
      <c r="H33" s="12"/>
      <c r="I33" s="13"/>
      <c r="J33" s="12"/>
      <c r="K33" s="12"/>
      <c r="L33" s="12"/>
      <c r="M33" s="12"/>
      <c r="N33" s="14"/>
      <c r="O33" s="12"/>
      <c r="P33" s="12"/>
    </row>
    <row r="34" spans="1:16">
      <c r="A34" s="82" t="s">
        <v>42</v>
      </c>
      <c r="B34" s="82"/>
      <c r="C34" s="3" t="s">
        <v>23</v>
      </c>
      <c r="D34" s="12"/>
      <c r="E34" s="12"/>
      <c r="F34" s="12"/>
      <c r="G34" s="12"/>
      <c r="H34" s="12"/>
      <c r="I34" s="13"/>
      <c r="J34" s="12"/>
      <c r="K34" s="12"/>
      <c r="L34" s="12"/>
      <c r="M34" s="12"/>
      <c r="N34" s="14"/>
      <c r="O34" s="12"/>
      <c r="P34" s="12"/>
    </row>
    <row r="35" spans="1:16">
      <c r="A35" s="82" t="s">
        <v>117</v>
      </c>
      <c r="B35" s="82"/>
      <c r="C35" s="3" t="s">
        <v>23</v>
      </c>
      <c r="D35" s="12"/>
      <c r="E35" s="12"/>
      <c r="F35" s="12"/>
      <c r="G35" s="12"/>
      <c r="H35" s="12"/>
      <c r="I35" s="13"/>
      <c r="J35" s="12"/>
      <c r="K35" s="12"/>
      <c r="L35" s="12"/>
      <c r="M35" s="12"/>
      <c r="N35" s="14"/>
      <c r="O35" s="12"/>
      <c r="P35" s="12"/>
    </row>
    <row r="36" spans="1:16">
      <c r="A36" s="82" t="s">
        <v>264</v>
      </c>
      <c r="B36" s="82"/>
      <c r="C36" s="3" t="s">
        <v>23</v>
      </c>
      <c r="D36" s="12"/>
      <c r="E36" s="12"/>
      <c r="F36" s="12"/>
      <c r="G36" s="12"/>
      <c r="H36" s="12"/>
      <c r="I36" s="13"/>
      <c r="J36" s="12"/>
      <c r="K36" s="12"/>
      <c r="L36" s="12"/>
      <c r="M36" s="12"/>
      <c r="N36" s="14"/>
      <c r="O36" s="12"/>
      <c r="P36" s="12"/>
    </row>
    <row r="37" spans="1:16">
      <c r="A37" s="82" t="s">
        <v>45</v>
      </c>
      <c r="B37" s="82"/>
      <c r="C37" s="3" t="s">
        <v>23</v>
      </c>
      <c r="D37" s="12">
        <v>40</v>
      </c>
      <c r="E37" s="12"/>
      <c r="F37" s="12"/>
      <c r="G37" s="12"/>
      <c r="H37" s="12"/>
      <c r="I37" s="13"/>
      <c r="J37" s="12"/>
      <c r="K37" s="12"/>
      <c r="L37" s="12"/>
      <c r="M37" s="12"/>
      <c r="N37" s="14"/>
      <c r="O37" s="12"/>
      <c r="P37" s="12"/>
    </row>
    <row r="38" spans="1:16">
      <c r="A38" s="82" t="s">
        <v>265</v>
      </c>
      <c r="B38" s="82"/>
      <c r="C38" s="3" t="s">
        <v>23</v>
      </c>
      <c r="D38" s="12"/>
      <c r="E38" s="12"/>
      <c r="F38" s="12"/>
      <c r="G38" s="12"/>
      <c r="H38" s="12"/>
      <c r="I38" s="13"/>
      <c r="J38" s="12"/>
      <c r="K38" s="12"/>
      <c r="L38" s="12"/>
      <c r="M38" s="12"/>
      <c r="N38" s="14"/>
      <c r="O38" s="12"/>
      <c r="P38" s="12"/>
    </row>
    <row r="39" spans="1:16">
      <c r="A39" s="82" t="s">
        <v>266</v>
      </c>
      <c r="B39" s="82"/>
      <c r="C39" s="3" t="s">
        <v>23</v>
      </c>
      <c r="D39" s="12"/>
      <c r="E39" s="12"/>
      <c r="F39" s="12"/>
      <c r="G39" s="12"/>
      <c r="H39" s="12"/>
      <c r="I39" s="13"/>
      <c r="J39" s="12"/>
      <c r="K39" s="12"/>
      <c r="L39" s="12"/>
      <c r="M39" s="12"/>
      <c r="N39" s="14"/>
      <c r="O39" s="12"/>
      <c r="P39" s="12"/>
    </row>
    <row r="40" spans="1:16">
      <c r="A40" s="82" t="s">
        <v>48</v>
      </c>
      <c r="B40" s="82"/>
      <c r="C40" s="3" t="s">
        <v>23</v>
      </c>
      <c r="D40" s="12"/>
      <c r="E40" s="12"/>
      <c r="F40" s="12"/>
      <c r="G40" s="12"/>
      <c r="H40" s="12"/>
      <c r="I40" s="13">
        <v>10</v>
      </c>
      <c r="J40" s="12"/>
      <c r="K40" s="12"/>
      <c r="L40" s="12"/>
      <c r="M40" s="12"/>
      <c r="N40" s="14"/>
      <c r="O40" s="12"/>
      <c r="P40" s="12"/>
    </row>
    <row r="41" spans="1:16">
      <c r="A41" s="82" t="s">
        <v>49</v>
      </c>
      <c r="B41" s="82"/>
      <c r="C41" s="3" t="s">
        <v>23</v>
      </c>
      <c r="D41" s="12"/>
      <c r="E41" s="12"/>
      <c r="F41" s="12"/>
      <c r="G41" s="12"/>
      <c r="H41" s="12"/>
      <c r="I41" s="13"/>
      <c r="J41" s="12"/>
      <c r="K41" s="12"/>
      <c r="L41" s="12"/>
      <c r="M41" s="12"/>
      <c r="N41" s="14"/>
      <c r="O41" s="12"/>
      <c r="P41" s="12"/>
    </row>
    <row r="42" spans="1:16">
      <c r="A42" s="82" t="s">
        <v>50</v>
      </c>
      <c r="B42" s="82"/>
      <c r="C42" s="3" t="s">
        <v>23</v>
      </c>
      <c r="D42" s="12">
        <v>5</v>
      </c>
      <c r="E42" s="12"/>
      <c r="F42" s="12"/>
      <c r="G42" s="12">
        <v>4.8</v>
      </c>
      <c r="H42" s="12">
        <v>7</v>
      </c>
      <c r="I42" s="13"/>
      <c r="J42" s="12"/>
      <c r="K42" s="12">
        <v>7</v>
      </c>
      <c r="L42" s="12"/>
      <c r="M42" s="12"/>
      <c r="N42" s="14"/>
      <c r="O42" s="12">
        <v>2.44</v>
      </c>
      <c r="P42" s="12"/>
    </row>
    <row r="43" spans="1:16">
      <c r="A43" s="82" t="s">
        <v>103</v>
      </c>
      <c r="B43" s="82"/>
      <c r="C43" s="3" t="s">
        <v>23</v>
      </c>
      <c r="D43" s="12"/>
      <c r="E43" s="12"/>
      <c r="F43" s="12"/>
      <c r="G43" s="12"/>
      <c r="H43" s="12"/>
      <c r="I43" s="13"/>
      <c r="J43" s="12"/>
      <c r="K43" s="12"/>
      <c r="L43" s="12"/>
      <c r="M43" s="12"/>
      <c r="N43" s="14"/>
      <c r="O43" s="12"/>
      <c r="P43" s="12"/>
    </row>
    <row r="44" spans="1:16">
      <c r="A44" s="103" t="s">
        <v>269</v>
      </c>
      <c r="B44" s="103"/>
      <c r="C44" s="3" t="s">
        <v>23</v>
      </c>
      <c r="D44" s="12"/>
      <c r="E44" s="12"/>
      <c r="F44" s="12"/>
      <c r="G44" s="12"/>
      <c r="H44" s="12"/>
      <c r="I44" s="13"/>
      <c r="J44" s="12"/>
      <c r="K44" s="12"/>
      <c r="L44" s="12"/>
      <c r="M44" s="12"/>
      <c r="N44" s="14"/>
      <c r="O44" s="12">
        <v>42.08</v>
      </c>
      <c r="P44" s="12"/>
    </row>
    <row r="45" spans="1:16">
      <c r="A45" s="117" t="s">
        <v>270</v>
      </c>
      <c r="B45" s="117"/>
      <c r="C45" s="40"/>
      <c r="D45" s="12"/>
      <c r="E45" s="12"/>
      <c r="F45" s="12"/>
      <c r="G45" s="12"/>
      <c r="H45" s="12"/>
      <c r="I45" s="13"/>
      <c r="J45" s="12"/>
      <c r="K45" s="12"/>
      <c r="L45" s="12"/>
      <c r="M45" s="12"/>
      <c r="N45" s="14"/>
      <c r="O45" s="12">
        <v>42.08</v>
      </c>
      <c r="P45" s="12"/>
    </row>
    <row r="46" spans="1:16">
      <c r="A46" s="99" t="s">
        <v>271</v>
      </c>
      <c r="B46" s="99"/>
      <c r="C46" s="40"/>
      <c r="D46" s="12"/>
      <c r="E46" s="12"/>
      <c r="F46" s="12"/>
      <c r="G46" s="12"/>
      <c r="H46" s="12"/>
      <c r="I46" s="13"/>
      <c r="J46" s="12"/>
      <c r="K46" s="12"/>
      <c r="L46" s="12"/>
      <c r="M46" s="12"/>
      <c r="N46" s="14"/>
      <c r="O46" s="12">
        <v>42.08</v>
      </c>
      <c r="P46" s="12"/>
    </row>
    <row r="47" spans="1:16">
      <c r="A47" s="104" t="s">
        <v>53</v>
      </c>
      <c r="B47" s="104"/>
      <c r="C47" s="3" t="s">
        <v>23</v>
      </c>
      <c r="D47" s="12"/>
      <c r="E47" s="12"/>
      <c r="F47" s="12"/>
      <c r="G47" s="12"/>
      <c r="H47" s="12"/>
      <c r="I47" s="13"/>
      <c r="J47" s="12"/>
      <c r="K47" s="12"/>
      <c r="L47" s="12"/>
      <c r="M47" s="12"/>
      <c r="N47" s="14"/>
      <c r="O47" s="12"/>
      <c r="P47" s="12"/>
    </row>
    <row r="48" spans="1:16">
      <c r="A48" s="82" t="s">
        <v>54</v>
      </c>
      <c r="B48" s="82"/>
      <c r="C48" s="3" t="s">
        <v>23</v>
      </c>
      <c r="D48" s="12"/>
      <c r="E48" s="12"/>
      <c r="F48" s="12"/>
      <c r="G48" s="12"/>
      <c r="H48" s="12"/>
      <c r="I48" s="13"/>
      <c r="J48" s="12"/>
      <c r="K48" s="12"/>
      <c r="L48" s="12"/>
      <c r="M48" s="12"/>
      <c r="N48" s="14"/>
      <c r="O48" s="12"/>
      <c r="P48" s="12"/>
    </row>
    <row r="49" spans="1:16">
      <c r="A49" s="82" t="s">
        <v>101</v>
      </c>
      <c r="B49" s="82"/>
      <c r="C49" s="3" t="s">
        <v>23</v>
      </c>
      <c r="D49" s="12"/>
      <c r="E49" s="12"/>
      <c r="F49" s="12"/>
      <c r="G49" s="12"/>
      <c r="H49" s="12"/>
      <c r="I49" s="13"/>
      <c r="J49" s="12"/>
      <c r="K49" s="12"/>
      <c r="L49" s="12"/>
      <c r="M49" s="12"/>
      <c r="N49" s="14">
        <v>200</v>
      </c>
      <c r="O49" s="12"/>
      <c r="P49" s="12"/>
    </row>
    <row r="50" spans="1:16">
      <c r="A50" s="82" t="s">
        <v>55</v>
      </c>
      <c r="B50" s="82"/>
      <c r="C50" s="3" t="s">
        <v>23</v>
      </c>
      <c r="D50" s="12"/>
      <c r="E50" s="12"/>
      <c r="F50" s="12"/>
      <c r="G50" s="12"/>
      <c r="H50" s="12"/>
      <c r="I50" s="13"/>
      <c r="J50" s="12"/>
      <c r="K50" s="12"/>
      <c r="L50" s="12"/>
      <c r="M50" s="12"/>
      <c r="N50" s="14"/>
      <c r="O50" s="12"/>
      <c r="P50" s="12"/>
    </row>
    <row r="51" spans="1:16">
      <c r="A51" s="82" t="s">
        <v>96</v>
      </c>
      <c r="B51" s="82"/>
      <c r="C51" s="3" t="s">
        <v>23</v>
      </c>
      <c r="D51" s="12"/>
      <c r="E51" s="12"/>
      <c r="F51" s="12"/>
      <c r="G51" s="12"/>
      <c r="H51" s="12"/>
      <c r="I51" s="13"/>
      <c r="J51" s="12"/>
      <c r="K51" s="12">
        <v>20</v>
      </c>
      <c r="L51" s="12"/>
      <c r="M51" s="12"/>
      <c r="N51" s="14"/>
      <c r="O51" s="12"/>
      <c r="P51" s="12"/>
    </row>
    <row r="52" spans="1:16">
      <c r="A52" s="82" t="s">
        <v>56</v>
      </c>
      <c r="B52" s="82"/>
      <c r="C52" s="3" t="s">
        <v>23</v>
      </c>
      <c r="D52" s="12"/>
      <c r="E52" s="12"/>
      <c r="F52" s="12"/>
      <c r="G52" s="12"/>
      <c r="H52" s="12">
        <v>6</v>
      </c>
      <c r="I52" s="13"/>
      <c r="J52" s="12"/>
      <c r="K52" s="12"/>
      <c r="L52" s="12"/>
      <c r="M52" s="12"/>
      <c r="N52" s="14"/>
      <c r="O52" s="12"/>
      <c r="P52" s="12"/>
    </row>
    <row r="53" spans="1:16">
      <c r="A53" s="82" t="s">
        <v>57</v>
      </c>
      <c r="B53" s="82"/>
      <c r="C53" s="3" t="s">
        <v>23</v>
      </c>
      <c r="D53" s="12"/>
      <c r="E53" s="12"/>
      <c r="F53" s="12"/>
      <c r="G53" s="12"/>
      <c r="H53" s="12"/>
      <c r="I53" s="13"/>
      <c r="J53" s="12"/>
      <c r="K53" s="12"/>
      <c r="L53" s="12"/>
      <c r="M53" s="12"/>
      <c r="N53" s="14"/>
      <c r="O53" s="12"/>
      <c r="P53" s="12"/>
    </row>
    <row r="54" spans="1:16">
      <c r="A54" s="82" t="s">
        <v>58</v>
      </c>
      <c r="B54" s="82"/>
      <c r="C54" s="3" t="s">
        <v>23</v>
      </c>
      <c r="D54" s="12"/>
      <c r="E54" s="12"/>
      <c r="F54" s="12"/>
      <c r="G54" s="12"/>
      <c r="H54" s="12"/>
      <c r="I54" s="13"/>
      <c r="J54" s="12"/>
      <c r="K54" s="12"/>
      <c r="L54" s="12"/>
      <c r="M54" s="12"/>
      <c r="N54" s="14"/>
      <c r="O54" s="12"/>
      <c r="P54" s="12"/>
    </row>
    <row r="55" spans="1:16">
      <c r="A55" s="82" t="s">
        <v>59</v>
      </c>
      <c r="B55" s="82"/>
      <c r="C55" s="3" t="s">
        <v>23</v>
      </c>
      <c r="D55" s="12"/>
      <c r="E55" s="12"/>
      <c r="F55" s="12"/>
      <c r="G55" s="12"/>
      <c r="H55" s="12"/>
      <c r="I55" s="13"/>
      <c r="J55" s="12"/>
      <c r="K55" s="12"/>
      <c r="L55" s="12"/>
      <c r="M55" s="12"/>
      <c r="N55" s="14"/>
      <c r="O55" s="12"/>
      <c r="P55" s="12"/>
    </row>
    <row r="56" spans="1:16">
      <c r="A56" s="82" t="s">
        <v>60</v>
      </c>
      <c r="B56" s="82"/>
      <c r="C56" s="3" t="s">
        <v>23</v>
      </c>
      <c r="D56" s="12"/>
      <c r="E56" s="12"/>
      <c r="F56" s="12"/>
      <c r="G56" s="12"/>
      <c r="H56" s="12"/>
      <c r="I56" s="28">
        <v>49.88</v>
      </c>
      <c r="J56" s="12">
        <v>103.14</v>
      </c>
      <c r="K56" s="12"/>
      <c r="L56" s="12"/>
      <c r="M56" s="12"/>
      <c r="N56" s="14"/>
      <c r="O56" s="12"/>
      <c r="P56" s="12"/>
    </row>
    <row r="57" spans="1:16">
      <c r="A57" s="82" t="s">
        <v>61</v>
      </c>
      <c r="B57" s="82"/>
      <c r="C57" s="3" t="s">
        <v>23</v>
      </c>
      <c r="D57" s="12"/>
      <c r="E57" s="12"/>
      <c r="F57" s="12"/>
      <c r="G57" s="12"/>
      <c r="H57" s="12"/>
      <c r="I57" s="13"/>
      <c r="J57" s="12">
        <v>50.4</v>
      </c>
      <c r="K57" s="12"/>
      <c r="L57" s="12"/>
      <c r="M57" s="12"/>
      <c r="N57" s="14"/>
      <c r="O57" s="12"/>
      <c r="P57" s="12"/>
    </row>
    <row r="58" spans="1:16">
      <c r="A58" s="82" t="s">
        <v>62</v>
      </c>
      <c r="B58" s="82"/>
      <c r="C58" s="3" t="s">
        <v>23</v>
      </c>
      <c r="D58" s="12"/>
      <c r="E58" s="12"/>
      <c r="F58" s="12"/>
      <c r="G58" s="12"/>
      <c r="H58" s="12"/>
      <c r="I58" s="13">
        <f>9.6+2.28</f>
        <v>11.879999999999999</v>
      </c>
      <c r="J58" s="12">
        <v>30.86</v>
      </c>
      <c r="K58" s="12"/>
      <c r="L58" s="12"/>
      <c r="M58" s="12"/>
      <c r="N58" s="14"/>
      <c r="O58" s="12"/>
      <c r="P58" s="12"/>
    </row>
    <row r="59" spans="1:16">
      <c r="A59" s="82" t="s">
        <v>63</v>
      </c>
      <c r="B59" s="82"/>
      <c r="C59" s="3" t="s">
        <v>23</v>
      </c>
      <c r="D59" s="12"/>
      <c r="E59" s="12"/>
      <c r="F59" s="12"/>
      <c r="G59" s="12"/>
      <c r="H59" s="12"/>
      <c r="I59" s="13">
        <f>10.67+2.63</f>
        <v>13.3</v>
      </c>
      <c r="J59" s="12">
        <v>30.72</v>
      </c>
      <c r="K59" s="12"/>
      <c r="L59" s="12"/>
      <c r="M59" s="12"/>
      <c r="N59" s="14"/>
      <c r="O59" s="12"/>
      <c r="P59" s="12"/>
    </row>
    <row r="60" spans="1:16">
      <c r="A60" s="82" t="s">
        <v>64</v>
      </c>
      <c r="B60" s="82"/>
      <c r="C60" s="3" t="s">
        <v>23</v>
      </c>
      <c r="D60" s="12"/>
      <c r="E60" s="12"/>
      <c r="F60" s="12"/>
      <c r="G60" s="12"/>
      <c r="H60" s="12"/>
      <c r="I60" s="13"/>
      <c r="J60" s="12"/>
      <c r="K60" s="12"/>
      <c r="L60" s="12"/>
      <c r="M60" s="12"/>
      <c r="N60" s="14"/>
      <c r="O60" s="12"/>
      <c r="P60" s="12"/>
    </row>
    <row r="61" spans="1:16">
      <c r="A61" s="82" t="s">
        <v>82</v>
      </c>
      <c r="B61" s="82"/>
      <c r="C61" s="3" t="s">
        <v>23</v>
      </c>
      <c r="D61" s="12"/>
      <c r="E61" s="12"/>
      <c r="F61" s="12"/>
      <c r="G61" s="12"/>
      <c r="H61" s="12"/>
      <c r="I61" s="13"/>
      <c r="J61" s="12"/>
      <c r="K61" s="12"/>
      <c r="L61" s="12"/>
      <c r="M61" s="12"/>
      <c r="N61" s="14"/>
      <c r="O61" s="12"/>
      <c r="P61" s="12"/>
    </row>
    <row r="62" spans="1:16">
      <c r="A62" s="82" t="s">
        <v>267</v>
      </c>
      <c r="B62" s="82"/>
      <c r="C62" s="3" t="s">
        <v>23</v>
      </c>
      <c r="D62" s="12"/>
      <c r="E62" s="12"/>
      <c r="F62" s="12"/>
      <c r="G62" s="12"/>
      <c r="H62" s="12"/>
      <c r="I62" s="13"/>
      <c r="J62" s="12"/>
      <c r="K62" s="12"/>
      <c r="L62" s="12"/>
      <c r="M62" s="12"/>
      <c r="N62" s="14"/>
      <c r="O62" s="12"/>
      <c r="P62" s="12"/>
    </row>
    <row r="63" spans="1:16">
      <c r="A63" s="82" t="s">
        <v>214</v>
      </c>
      <c r="B63" s="82"/>
      <c r="C63" s="3" t="s">
        <v>23</v>
      </c>
      <c r="D63" s="12"/>
      <c r="E63" s="12"/>
      <c r="F63" s="12"/>
      <c r="G63" s="12"/>
      <c r="H63" s="12"/>
      <c r="I63" s="13"/>
      <c r="J63" s="12"/>
      <c r="K63" s="12"/>
      <c r="L63" s="12">
        <v>30</v>
      </c>
      <c r="M63" s="12"/>
      <c r="N63" s="14"/>
      <c r="O63" s="12"/>
      <c r="P63" s="12"/>
    </row>
    <row r="64" spans="1:16">
      <c r="A64" s="82" t="s">
        <v>67</v>
      </c>
      <c r="B64" s="82"/>
      <c r="C64" s="3" t="s">
        <v>23</v>
      </c>
      <c r="D64" s="12"/>
      <c r="E64" s="12"/>
      <c r="F64" s="12"/>
      <c r="G64" s="12"/>
      <c r="H64" s="12"/>
      <c r="I64" s="13"/>
      <c r="J64" s="12"/>
      <c r="K64" s="12"/>
      <c r="L64" s="12"/>
      <c r="M64" s="12">
        <v>30</v>
      </c>
      <c r="N64" s="14"/>
      <c r="O64" s="12"/>
      <c r="P64" s="12"/>
    </row>
    <row r="65" spans="1:16">
      <c r="A65" s="82" t="s">
        <v>68</v>
      </c>
      <c r="B65" s="82"/>
      <c r="C65" s="3" t="s">
        <v>23</v>
      </c>
      <c r="D65" s="12"/>
      <c r="E65" s="12"/>
      <c r="F65" s="12"/>
      <c r="G65" s="12"/>
      <c r="H65" s="12"/>
      <c r="I65" s="13"/>
      <c r="J65" s="12"/>
      <c r="K65" s="12"/>
      <c r="L65" s="12"/>
      <c r="M65" s="12"/>
      <c r="N65" s="14"/>
      <c r="O65" s="12"/>
      <c r="P65" s="12"/>
    </row>
    <row r="66" spans="1:16">
      <c r="A66" s="82" t="s">
        <v>97</v>
      </c>
      <c r="B66" s="82"/>
      <c r="C66" s="3" t="s">
        <v>23</v>
      </c>
      <c r="D66" s="12"/>
      <c r="E66" s="12"/>
      <c r="F66" s="12"/>
      <c r="G66" s="12"/>
      <c r="H66" s="12"/>
      <c r="I66" s="13"/>
      <c r="J66" s="12"/>
      <c r="K66" s="12"/>
      <c r="L66" s="12"/>
      <c r="M66" s="12"/>
      <c r="N66" s="14"/>
      <c r="O66" s="12"/>
      <c r="P66" s="12"/>
    </row>
    <row r="67" spans="1:16">
      <c r="A67" s="82" t="s">
        <v>69</v>
      </c>
      <c r="B67" s="82"/>
      <c r="C67" s="3" t="s">
        <v>23</v>
      </c>
      <c r="D67" s="12"/>
      <c r="E67" s="12"/>
      <c r="F67" s="12"/>
      <c r="G67" s="12"/>
      <c r="H67" s="12"/>
      <c r="I67" s="13"/>
      <c r="J67" s="12"/>
      <c r="K67" s="12"/>
      <c r="L67" s="12"/>
      <c r="M67" s="12"/>
      <c r="N67" s="14"/>
      <c r="O67" s="12"/>
      <c r="P67" s="12"/>
    </row>
    <row r="68" spans="1:16">
      <c r="A68" s="82" t="s">
        <v>70</v>
      </c>
      <c r="B68" s="82"/>
      <c r="C68" s="3" t="s">
        <v>23</v>
      </c>
      <c r="D68" s="12"/>
      <c r="E68" s="12"/>
      <c r="F68" s="12"/>
      <c r="G68" s="12"/>
      <c r="H68" s="12">
        <v>1</v>
      </c>
      <c r="I68" s="13"/>
      <c r="J68" s="12"/>
      <c r="K68" s="12"/>
      <c r="L68" s="12"/>
      <c r="M68" s="12"/>
      <c r="N68" s="14"/>
      <c r="O68" s="12"/>
      <c r="P68" s="12"/>
    </row>
    <row r="69" spans="1:16">
      <c r="A69" s="82" t="s">
        <v>71</v>
      </c>
      <c r="B69" s="82"/>
      <c r="C69" s="3" t="s">
        <v>23</v>
      </c>
      <c r="D69" s="12"/>
      <c r="E69" s="12"/>
      <c r="F69" s="12"/>
      <c r="G69" s="12"/>
      <c r="H69" s="12"/>
      <c r="I69" s="13"/>
      <c r="J69" s="12"/>
      <c r="K69" s="12"/>
      <c r="L69" s="12"/>
      <c r="M69" s="12"/>
      <c r="N69" s="14"/>
      <c r="O69" s="12"/>
      <c r="P69" s="12"/>
    </row>
    <row r="70" spans="1:16">
      <c r="A70" s="82" t="s">
        <v>72</v>
      </c>
      <c r="B70" s="82"/>
      <c r="C70" s="3" t="s">
        <v>23</v>
      </c>
      <c r="D70" s="12"/>
      <c r="E70" s="12"/>
      <c r="F70" s="12"/>
      <c r="G70" s="12"/>
      <c r="H70" s="12"/>
      <c r="I70" s="13"/>
      <c r="J70" s="12"/>
      <c r="K70" s="12"/>
      <c r="L70" s="12"/>
      <c r="M70" s="12"/>
      <c r="N70" s="14"/>
      <c r="O70" s="12"/>
      <c r="P70" s="12"/>
    </row>
    <row r="71" spans="1:16">
      <c r="A71" s="82" t="s">
        <v>73</v>
      </c>
      <c r="B71" s="82"/>
      <c r="C71" s="3" t="s">
        <v>23</v>
      </c>
      <c r="D71" s="12"/>
      <c r="E71" s="12"/>
      <c r="F71" s="12"/>
      <c r="G71" s="12"/>
      <c r="H71" s="12"/>
      <c r="I71" s="13"/>
      <c r="J71" s="12"/>
      <c r="K71" s="12"/>
      <c r="L71" s="12"/>
      <c r="M71" s="12"/>
      <c r="N71" s="14"/>
      <c r="O71" s="12"/>
      <c r="P71" s="12"/>
    </row>
    <row r="72" spans="1:16">
      <c r="A72" s="82" t="s">
        <v>74</v>
      </c>
      <c r="B72" s="82"/>
      <c r="C72" s="3" t="s">
        <v>23</v>
      </c>
      <c r="D72" s="12"/>
      <c r="E72" s="12"/>
      <c r="F72" s="12"/>
      <c r="G72" s="12">
        <v>0.26400000000000001</v>
      </c>
      <c r="H72" s="12"/>
      <c r="I72" s="13"/>
      <c r="J72" s="12"/>
      <c r="K72" s="12"/>
      <c r="L72" s="12"/>
      <c r="M72" s="12"/>
      <c r="N72" s="14"/>
      <c r="O72" s="12">
        <v>0.72</v>
      </c>
      <c r="P72" s="12"/>
    </row>
    <row r="73" spans="1:16">
      <c r="A73" s="82" t="s">
        <v>75</v>
      </c>
      <c r="B73" s="82"/>
      <c r="C73" s="3" t="s">
        <v>23</v>
      </c>
      <c r="D73" s="12"/>
      <c r="E73" s="12"/>
      <c r="F73" s="12"/>
      <c r="G73" s="12"/>
      <c r="H73" s="12"/>
      <c r="I73" s="13"/>
      <c r="J73" s="12">
        <v>8.23</v>
      </c>
      <c r="K73" s="12"/>
      <c r="L73" s="12"/>
      <c r="M73" s="12"/>
      <c r="N73" s="14"/>
      <c r="O73" s="12"/>
      <c r="P73" s="12"/>
    </row>
    <row r="74" spans="1:16">
      <c r="A74" s="82" t="s">
        <v>76</v>
      </c>
      <c r="B74" s="82"/>
      <c r="C74" s="3" t="s">
        <v>23</v>
      </c>
      <c r="D74" s="12"/>
      <c r="E74" s="12"/>
      <c r="F74" s="12"/>
      <c r="G74" s="12">
        <v>0.04</v>
      </c>
      <c r="H74" s="12"/>
      <c r="I74" s="13"/>
      <c r="J74" s="12"/>
      <c r="K74" s="12"/>
      <c r="L74" s="12"/>
      <c r="M74" s="12"/>
      <c r="N74" s="14"/>
      <c r="O74" s="12"/>
      <c r="P74" s="12"/>
    </row>
    <row r="75" spans="1:16">
      <c r="A75" s="82" t="s">
        <v>109</v>
      </c>
      <c r="B75" s="82"/>
      <c r="C75" s="3" t="s">
        <v>23</v>
      </c>
      <c r="D75" s="12"/>
      <c r="E75" s="12"/>
      <c r="F75" s="12"/>
      <c r="G75" s="12"/>
      <c r="H75" s="12"/>
      <c r="I75" s="13"/>
      <c r="J75" s="12"/>
      <c r="K75" s="12"/>
      <c r="L75" s="12"/>
      <c r="M75" s="12"/>
      <c r="N75" s="14"/>
      <c r="O75" s="12"/>
      <c r="P75" s="12"/>
    </row>
    <row r="76" spans="1:16">
      <c r="A76" s="82" t="s">
        <v>77</v>
      </c>
      <c r="B76" s="82"/>
      <c r="C76" s="3" t="s">
        <v>23</v>
      </c>
      <c r="D76" s="12"/>
      <c r="E76" s="12"/>
      <c r="F76" s="12"/>
      <c r="G76" s="12"/>
      <c r="H76" s="12"/>
      <c r="I76" s="13"/>
      <c r="J76" s="12"/>
      <c r="K76" s="12"/>
      <c r="L76" s="12"/>
      <c r="M76" s="12"/>
      <c r="N76" s="14"/>
      <c r="O76" s="12"/>
      <c r="P76" s="12"/>
    </row>
    <row r="77" spans="1:16">
      <c r="A77" s="80" t="s">
        <v>263</v>
      </c>
      <c r="B77" s="81"/>
      <c r="C77" s="3" t="s">
        <v>23</v>
      </c>
      <c r="D77" s="12"/>
      <c r="E77" s="12"/>
      <c r="F77" s="12">
        <v>20</v>
      </c>
      <c r="G77" s="12"/>
      <c r="H77" s="12"/>
      <c r="I77" s="13"/>
      <c r="J77" s="12"/>
      <c r="K77" s="12"/>
      <c r="L77" s="12"/>
      <c r="M77" s="12"/>
      <c r="N77" s="14"/>
      <c r="O77" s="12"/>
      <c r="P77" s="12"/>
    </row>
    <row r="78" spans="1:16">
      <c r="A78" s="82" t="s">
        <v>78</v>
      </c>
      <c r="B78" s="82"/>
      <c r="C78" s="3" t="s">
        <v>23</v>
      </c>
      <c r="D78" s="12"/>
      <c r="E78" s="12"/>
      <c r="F78" s="12"/>
      <c r="G78" s="12"/>
      <c r="H78" s="12"/>
      <c r="I78" s="13"/>
      <c r="J78" s="12"/>
      <c r="K78" s="12"/>
      <c r="L78" s="12"/>
      <c r="M78" s="12"/>
      <c r="N78" s="14"/>
      <c r="O78" s="12"/>
      <c r="P78" s="12"/>
    </row>
    <row r="79" spans="1:16">
      <c r="N79" s="20"/>
    </row>
    <row r="80" spans="1:16">
      <c r="B80" t="s">
        <v>84</v>
      </c>
      <c r="J80" t="s">
        <v>85</v>
      </c>
    </row>
    <row r="82" spans="2:16">
      <c r="B82" t="s">
        <v>86</v>
      </c>
      <c r="J82" t="s">
        <v>85</v>
      </c>
      <c r="K82"/>
      <c r="L82"/>
      <c r="M82"/>
      <c r="N82"/>
      <c r="O82"/>
      <c r="P82"/>
    </row>
  </sheetData>
  <mergeCells count="72">
    <mergeCell ref="A19:B19"/>
    <mergeCell ref="A11:B11"/>
    <mergeCell ref="C11:O11"/>
    <mergeCell ref="A12:B12"/>
    <mergeCell ref="N12:O12"/>
    <mergeCell ref="A13:B13"/>
    <mergeCell ref="A14:B14"/>
    <mergeCell ref="A15:B15"/>
    <mergeCell ref="A16:B16"/>
    <mergeCell ref="A18:B18"/>
    <mergeCell ref="D12:H12"/>
    <mergeCell ref="A17:B17"/>
    <mergeCell ref="I12:M12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6:B56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46:B46"/>
    <mergeCell ref="A68:B68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75:B75"/>
    <mergeCell ref="A76:B76"/>
    <mergeCell ref="A78:B78"/>
    <mergeCell ref="A69:B69"/>
    <mergeCell ref="A70:B70"/>
    <mergeCell ref="A71:B71"/>
    <mergeCell ref="A72:B72"/>
    <mergeCell ref="A73:B73"/>
    <mergeCell ref="A74:B74"/>
    <mergeCell ref="A77:B77"/>
  </mergeCells>
  <pageMargins left="0.19645669291338586" right="0.19645669291338586" top="0.23" bottom="0.21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Q82"/>
  <sheetViews>
    <sheetView topLeftCell="A10" workbookViewId="0">
      <selection activeCell="Q32" sqref="Q32"/>
    </sheetView>
  </sheetViews>
  <sheetFormatPr defaultRowHeight="14.25"/>
  <cols>
    <col min="1" max="2" width="10.75" customWidth="1"/>
    <col min="3" max="3" width="4.375" customWidth="1"/>
    <col min="4" max="5" width="8.625" style="2" customWidth="1"/>
    <col min="6" max="6" width="8.5" style="2" customWidth="1"/>
    <col min="7" max="7" width="7.75" style="2" customWidth="1"/>
    <col min="8" max="8" width="8.125" style="2" customWidth="1"/>
    <col min="9" max="9" width="10.25" style="2" customWidth="1"/>
    <col min="10" max="10" width="6.75" style="20" customWidth="1"/>
    <col min="11" max="11" width="6.625" style="2" customWidth="1"/>
    <col min="12" max="12" width="6.5" style="2" customWidth="1"/>
    <col min="13" max="13" width="6.75" style="2" customWidth="1"/>
    <col min="14" max="14" width="6.625" style="2" customWidth="1"/>
    <col min="15" max="15" width="9.125" style="2" customWidth="1"/>
    <col min="16" max="16" width="10" style="2" customWidth="1"/>
    <col min="17" max="17" width="10.5" style="2" customWidth="1"/>
  </cols>
  <sheetData>
    <row r="1" spans="1:17">
      <c r="A1" s="1" t="s">
        <v>0</v>
      </c>
      <c r="B1" t="s">
        <v>1</v>
      </c>
      <c r="E1" t="s">
        <v>142</v>
      </c>
      <c r="F1"/>
      <c r="G1"/>
      <c r="K1" t="s">
        <v>2</v>
      </c>
    </row>
    <row r="2" spans="1:17">
      <c r="A2" t="s">
        <v>4</v>
      </c>
      <c r="B2" t="s">
        <v>5</v>
      </c>
      <c r="K2" t="s">
        <v>6</v>
      </c>
    </row>
    <row r="3" spans="1:17">
      <c r="A3" s="3" t="s">
        <v>7</v>
      </c>
      <c r="B3" s="3"/>
      <c r="K3" t="s">
        <v>8</v>
      </c>
    </row>
    <row r="4" spans="1:17">
      <c r="A4" s="3"/>
      <c r="B4" s="3"/>
      <c r="K4" t="s">
        <v>87</v>
      </c>
    </row>
    <row r="5" spans="1:17">
      <c r="A5" s="3"/>
      <c r="B5" s="3"/>
    </row>
    <row r="6" spans="1:17">
      <c r="A6" s="3"/>
      <c r="B6" s="3"/>
      <c r="E6" t="s">
        <v>9</v>
      </c>
      <c r="F6"/>
      <c r="G6"/>
    </row>
    <row r="7" spans="1:17">
      <c r="A7" s="3"/>
      <c r="B7" s="3"/>
      <c r="E7" t="s">
        <v>10</v>
      </c>
      <c r="F7"/>
      <c r="G7"/>
    </row>
    <row r="8" spans="1:17">
      <c r="E8" t="s">
        <v>88</v>
      </c>
      <c r="F8"/>
      <c r="G8"/>
    </row>
    <row r="9" spans="1:17">
      <c r="E9" t="s">
        <v>11</v>
      </c>
      <c r="F9"/>
      <c r="G9"/>
    </row>
    <row r="11" spans="1:17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7" ht="15">
      <c r="A12" s="90"/>
      <c r="B12" s="90"/>
      <c r="C12" s="6"/>
      <c r="D12" s="92" t="s">
        <v>15</v>
      </c>
      <c r="E12" s="100"/>
      <c r="F12" s="100"/>
      <c r="G12" s="100"/>
      <c r="H12" s="95"/>
      <c r="I12" s="92" t="s">
        <v>16</v>
      </c>
      <c r="J12" s="100"/>
      <c r="K12" s="100"/>
      <c r="L12" s="100"/>
      <c r="M12" s="100"/>
      <c r="N12" s="95"/>
      <c r="O12" s="91" t="s">
        <v>105</v>
      </c>
      <c r="P12" s="91"/>
      <c r="Q12" s="7" t="s">
        <v>18</v>
      </c>
    </row>
    <row r="13" spans="1:17" ht="76.5">
      <c r="A13" s="86" t="s">
        <v>19</v>
      </c>
      <c r="B13" s="86"/>
      <c r="C13" s="8" t="s">
        <v>20</v>
      </c>
      <c r="D13" s="19" t="s">
        <v>272</v>
      </c>
      <c r="E13" s="16" t="s">
        <v>258</v>
      </c>
      <c r="F13" s="22" t="s">
        <v>259</v>
      </c>
      <c r="G13" s="76" t="s">
        <v>352</v>
      </c>
      <c r="H13" s="16" t="s">
        <v>126</v>
      </c>
      <c r="I13" s="18" t="s">
        <v>353</v>
      </c>
      <c r="J13" s="9" t="s">
        <v>144</v>
      </c>
      <c r="K13" s="22" t="s">
        <v>273</v>
      </c>
      <c r="L13" s="22" t="s">
        <v>92</v>
      </c>
      <c r="M13" s="22" t="s">
        <v>261</v>
      </c>
      <c r="N13" s="22" t="s">
        <v>262</v>
      </c>
      <c r="O13" s="23" t="s">
        <v>169</v>
      </c>
      <c r="P13" s="22" t="s">
        <v>268</v>
      </c>
      <c r="Q13" s="38" t="s">
        <v>14</v>
      </c>
    </row>
    <row r="14" spans="1:17">
      <c r="A14" s="82" t="s">
        <v>122</v>
      </c>
      <c r="B14" s="82"/>
      <c r="C14" s="3" t="s">
        <v>23</v>
      </c>
      <c r="D14" s="12"/>
      <c r="E14" s="12"/>
      <c r="F14" s="12"/>
      <c r="G14" s="12"/>
      <c r="H14" s="12"/>
      <c r="I14" s="13"/>
      <c r="J14" s="14"/>
      <c r="K14" s="12"/>
      <c r="L14" s="12"/>
      <c r="M14" s="12"/>
      <c r="N14" s="12"/>
      <c r="O14" s="14"/>
      <c r="P14" s="12"/>
      <c r="Q14" s="12"/>
    </row>
    <row r="15" spans="1:17">
      <c r="A15" s="82" t="s">
        <v>141</v>
      </c>
      <c r="B15" s="82"/>
      <c r="C15" s="3" t="s">
        <v>23</v>
      </c>
      <c r="D15" s="12"/>
      <c r="E15" s="12"/>
      <c r="F15" s="12"/>
      <c r="G15" s="12"/>
      <c r="H15" s="12"/>
      <c r="I15" s="13"/>
      <c r="J15" s="14"/>
      <c r="K15" s="12">
        <v>129.61000000000001</v>
      </c>
      <c r="L15" s="12"/>
      <c r="M15" s="12"/>
      <c r="N15" s="12"/>
      <c r="O15" s="14"/>
      <c r="P15" s="12"/>
      <c r="Q15" s="12"/>
    </row>
    <row r="16" spans="1:17">
      <c r="A16" s="82" t="s">
        <v>25</v>
      </c>
      <c r="B16" s="82"/>
      <c r="C16" s="3" t="s">
        <v>23</v>
      </c>
      <c r="D16" s="12"/>
      <c r="E16" s="12"/>
      <c r="F16" s="12"/>
      <c r="G16" s="12"/>
      <c r="H16" s="12"/>
      <c r="I16" s="13">
        <v>4.75</v>
      </c>
      <c r="J16" s="14"/>
      <c r="K16" s="12">
        <v>83.55</v>
      </c>
      <c r="L16" s="12"/>
      <c r="M16" s="12"/>
      <c r="N16" s="12"/>
      <c r="O16" s="14"/>
      <c r="P16" s="12"/>
      <c r="Q16" s="12"/>
    </row>
    <row r="17" spans="1:17">
      <c r="A17" s="80" t="s">
        <v>157</v>
      </c>
      <c r="B17" s="81"/>
      <c r="C17" s="3" t="s">
        <v>23</v>
      </c>
      <c r="D17" s="12"/>
      <c r="E17" s="12"/>
      <c r="F17" s="12"/>
      <c r="G17" s="12"/>
      <c r="H17" s="12"/>
      <c r="I17" s="13"/>
      <c r="J17" s="14"/>
      <c r="K17" s="12"/>
      <c r="L17" s="12"/>
      <c r="M17" s="12"/>
      <c r="N17" s="12"/>
      <c r="O17" s="14"/>
      <c r="P17" s="12"/>
      <c r="Q17" s="12"/>
    </row>
    <row r="18" spans="1:17">
      <c r="A18" s="82" t="s">
        <v>158</v>
      </c>
      <c r="B18" s="82"/>
      <c r="C18" s="3" t="s">
        <v>23</v>
      </c>
      <c r="D18" s="12"/>
      <c r="E18" s="12"/>
      <c r="F18" s="12"/>
      <c r="G18" s="12"/>
      <c r="H18" s="12"/>
      <c r="I18" s="13"/>
      <c r="J18" s="14"/>
      <c r="K18" s="12"/>
      <c r="L18" s="12"/>
      <c r="M18" s="12"/>
      <c r="N18" s="12"/>
      <c r="O18" s="14"/>
      <c r="P18" s="12"/>
      <c r="Q18" s="12"/>
    </row>
    <row r="19" spans="1:17">
      <c r="A19" s="82" t="s">
        <v>27</v>
      </c>
      <c r="B19" s="82"/>
      <c r="C19" s="3" t="s">
        <v>23</v>
      </c>
      <c r="D19" s="12"/>
      <c r="E19" s="12"/>
      <c r="F19" s="12"/>
      <c r="G19" s="12"/>
      <c r="H19" s="12"/>
      <c r="I19" s="13"/>
      <c r="J19" s="14"/>
      <c r="K19" s="12"/>
      <c r="L19" s="12"/>
      <c r="M19" s="12"/>
      <c r="N19" s="12"/>
      <c r="O19" s="14"/>
      <c r="P19" s="12"/>
      <c r="Q19" s="12"/>
    </row>
    <row r="20" spans="1:17">
      <c r="A20" s="82" t="s">
        <v>28</v>
      </c>
      <c r="B20" s="82"/>
      <c r="C20" s="3" t="s">
        <v>23</v>
      </c>
      <c r="D20" s="12"/>
      <c r="E20" s="12"/>
      <c r="F20" s="12"/>
      <c r="G20" s="12"/>
      <c r="H20" s="12"/>
      <c r="I20" s="13"/>
      <c r="J20" s="14"/>
      <c r="K20" s="12"/>
      <c r="L20" s="12"/>
      <c r="M20" s="12"/>
      <c r="N20" s="12"/>
      <c r="O20" s="14"/>
      <c r="P20" s="12"/>
      <c r="Q20" s="12"/>
    </row>
    <row r="21" spans="1:17">
      <c r="A21" s="82" t="s">
        <v>29</v>
      </c>
      <c r="B21" s="82"/>
      <c r="C21" s="3" t="s">
        <v>23</v>
      </c>
      <c r="D21" s="12"/>
      <c r="E21" s="12"/>
      <c r="F21" s="12"/>
      <c r="G21" s="12"/>
      <c r="H21" s="12"/>
      <c r="I21" s="13"/>
      <c r="J21" s="14"/>
      <c r="K21" s="12"/>
      <c r="L21" s="12"/>
      <c r="M21" s="12"/>
      <c r="N21" s="12"/>
      <c r="O21" s="14"/>
      <c r="P21" s="12"/>
      <c r="Q21" s="12"/>
    </row>
    <row r="22" spans="1:17">
      <c r="A22" s="82" t="s">
        <v>30</v>
      </c>
      <c r="B22" s="82"/>
      <c r="C22" s="3" t="s">
        <v>23</v>
      </c>
      <c r="D22" s="12">
        <v>6.25</v>
      </c>
      <c r="E22" s="12"/>
      <c r="F22" s="12"/>
      <c r="G22" s="12"/>
      <c r="H22" s="12"/>
      <c r="I22" s="13"/>
      <c r="J22" s="14"/>
      <c r="K22" s="12"/>
      <c r="L22" s="12"/>
      <c r="M22" s="12"/>
      <c r="N22" s="12"/>
      <c r="O22" s="14"/>
      <c r="P22" s="12">
        <v>2.08</v>
      </c>
      <c r="Q22" s="12"/>
    </row>
    <row r="23" spans="1:17">
      <c r="A23" s="82" t="s">
        <v>31</v>
      </c>
      <c r="B23" s="82"/>
      <c r="C23" s="3" t="s">
        <v>23</v>
      </c>
      <c r="D23" s="12"/>
      <c r="E23" s="12"/>
      <c r="F23" s="12"/>
      <c r="G23" s="12">
        <v>3.2</v>
      </c>
      <c r="H23" s="12"/>
      <c r="I23" s="13">
        <v>5</v>
      </c>
      <c r="J23" s="14">
        <v>2.5</v>
      </c>
      <c r="K23" s="12">
        <f>3.61+1.51</f>
        <v>5.12</v>
      </c>
      <c r="L23" s="12"/>
      <c r="M23" s="12"/>
      <c r="N23" s="12"/>
      <c r="O23" s="14"/>
      <c r="P23" s="12">
        <v>1.5</v>
      </c>
      <c r="Q23" s="12"/>
    </row>
    <row r="24" spans="1:17">
      <c r="A24" s="82" t="s">
        <v>32</v>
      </c>
      <c r="B24" s="82"/>
      <c r="C24" s="3" t="s">
        <v>23</v>
      </c>
      <c r="D24" s="12"/>
      <c r="E24" s="12"/>
      <c r="F24" s="12"/>
      <c r="G24" s="12"/>
      <c r="H24" s="12"/>
      <c r="I24" s="13"/>
      <c r="J24" s="14"/>
      <c r="K24" s="12"/>
      <c r="L24" s="12"/>
      <c r="M24" s="12"/>
      <c r="N24" s="12"/>
      <c r="O24" s="14"/>
      <c r="P24" s="12"/>
      <c r="Q24" s="12"/>
    </row>
    <row r="25" spans="1:17">
      <c r="A25" s="82" t="s">
        <v>33</v>
      </c>
      <c r="B25" s="82"/>
      <c r="C25" s="3" t="s">
        <v>23</v>
      </c>
      <c r="D25" s="12">
        <v>140</v>
      </c>
      <c r="E25" s="12"/>
      <c r="F25" s="12"/>
      <c r="G25" s="12"/>
      <c r="H25" s="12"/>
      <c r="I25" s="13"/>
      <c r="J25" s="14"/>
      <c r="K25" s="12"/>
      <c r="L25" s="12"/>
      <c r="M25" s="12"/>
      <c r="N25" s="12"/>
      <c r="O25" s="14"/>
      <c r="P25" s="12"/>
      <c r="Q25" s="12"/>
    </row>
    <row r="26" spans="1:17">
      <c r="A26" s="82" t="s">
        <v>34</v>
      </c>
      <c r="B26" s="82"/>
      <c r="C26" s="3" t="s">
        <v>23</v>
      </c>
      <c r="D26" s="12"/>
      <c r="E26" s="12"/>
      <c r="F26" s="12"/>
      <c r="G26" s="12"/>
      <c r="H26" s="12"/>
      <c r="I26" s="13"/>
      <c r="J26" s="14"/>
      <c r="K26" s="12"/>
      <c r="L26" s="12"/>
      <c r="M26" s="12"/>
      <c r="N26" s="12"/>
      <c r="O26" s="14"/>
      <c r="P26" s="12"/>
      <c r="Q26" s="12"/>
    </row>
    <row r="27" spans="1:17">
      <c r="A27" s="82" t="s">
        <v>35</v>
      </c>
      <c r="B27" s="82"/>
      <c r="C27" s="3" t="s">
        <v>23</v>
      </c>
      <c r="D27" s="12"/>
      <c r="E27" s="12"/>
      <c r="F27" s="12"/>
      <c r="G27" s="12"/>
      <c r="H27" s="12"/>
      <c r="I27" s="13"/>
      <c r="J27" s="14"/>
      <c r="K27" s="12"/>
      <c r="L27" s="12"/>
      <c r="M27" s="12"/>
      <c r="N27" s="12"/>
      <c r="O27" s="14"/>
      <c r="P27" s="12"/>
      <c r="Q27" s="12"/>
    </row>
    <row r="28" spans="1:17">
      <c r="A28" s="82" t="s">
        <v>36</v>
      </c>
      <c r="B28" s="82"/>
      <c r="C28" s="3" t="s">
        <v>23</v>
      </c>
      <c r="D28" s="12"/>
      <c r="E28" s="12"/>
      <c r="F28" s="12"/>
      <c r="G28" s="12"/>
      <c r="H28" s="12"/>
      <c r="I28" s="13"/>
      <c r="J28" s="14"/>
      <c r="K28" s="12"/>
      <c r="L28" s="12"/>
      <c r="M28" s="12"/>
      <c r="N28" s="12"/>
      <c r="O28" s="14"/>
      <c r="P28" s="12"/>
      <c r="Q28" s="12"/>
    </row>
    <row r="29" spans="1:17">
      <c r="A29" s="82" t="s">
        <v>37</v>
      </c>
      <c r="B29" s="82"/>
      <c r="C29" s="3" t="s">
        <v>23</v>
      </c>
      <c r="D29" s="12"/>
      <c r="E29" s="12"/>
      <c r="F29" s="12"/>
      <c r="G29" s="12"/>
      <c r="H29" s="12"/>
      <c r="I29" s="13"/>
      <c r="J29" s="14"/>
      <c r="K29" s="12"/>
      <c r="L29" s="12"/>
      <c r="M29" s="12"/>
      <c r="N29" s="12"/>
      <c r="O29" s="14"/>
      <c r="P29" s="12"/>
      <c r="Q29" s="12"/>
    </row>
    <row r="30" spans="1:17">
      <c r="A30" s="82" t="s">
        <v>38</v>
      </c>
      <c r="B30" s="82"/>
      <c r="C30" s="3" t="s">
        <v>95</v>
      </c>
      <c r="D30" s="12"/>
      <c r="E30" s="12"/>
      <c r="F30" s="12"/>
      <c r="G30" s="12">
        <f>3.2+1.6</f>
        <v>4.8000000000000007</v>
      </c>
      <c r="H30" s="12"/>
      <c r="I30" s="13"/>
      <c r="J30" s="14"/>
      <c r="K30" s="12"/>
      <c r="L30" s="12"/>
      <c r="M30" s="12"/>
      <c r="N30" s="12"/>
      <c r="O30" s="14"/>
      <c r="P30" s="12">
        <f>2.44+2.17</f>
        <v>4.6099999999999994</v>
      </c>
      <c r="Q30" s="12"/>
    </row>
    <row r="31" spans="1:17">
      <c r="A31" s="82" t="s">
        <v>39</v>
      </c>
      <c r="B31" s="82"/>
      <c r="C31" s="3" t="s">
        <v>23</v>
      </c>
      <c r="D31" s="12"/>
      <c r="E31" s="12"/>
      <c r="F31" s="12"/>
      <c r="G31" s="12">
        <f>57.2+1.6</f>
        <v>58.800000000000004</v>
      </c>
      <c r="H31" s="12"/>
      <c r="I31" s="13"/>
      <c r="J31" s="14"/>
      <c r="K31" s="12">
        <v>1.6</v>
      </c>
      <c r="L31" s="12"/>
      <c r="M31" s="12"/>
      <c r="N31" s="12"/>
      <c r="O31" s="14"/>
      <c r="P31" s="12">
        <f>45.94+1.5</f>
        <v>47.44</v>
      </c>
      <c r="Q31" s="12"/>
    </row>
    <row r="32" spans="1:17">
      <c r="A32" s="82" t="s">
        <v>40</v>
      </c>
      <c r="B32" s="82"/>
      <c r="C32" s="3" t="s">
        <v>23</v>
      </c>
      <c r="D32" s="15"/>
      <c r="E32" s="12"/>
      <c r="F32" s="12"/>
      <c r="G32" s="12">
        <v>1.0640000000000001</v>
      </c>
      <c r="H32" s="12"/>
      <c r="I32" s="13"/>
      <c r="J32" s="14"/>
      <c r="K32" s="12"/>
      <c r="L32" s="12"/>
      <c r="M32" s="12"/>
      <c r="N32" s="12"/>
      <c r="O32" s="14"/>
      <c r="P32" s="12">
        <v>1.36</v>
      </c>
      <c r="Q32" s="12"/>
    </row>
    <row r="33" spans="1:17">
      <c r="A33" s="82" t="s">
        <v>41</v>
      </c>
      <c r="B33" s="82"/>
      <c r="C33" s="3" t="s">
        <v>23</v>
      </c>
      <c r="D33" s="12"/>
      <c r="E33" s="12"/>
      <c r="F33" s="12"/>
      <c r="G33" s="12"/>
      <c r="H33" s="12"/>
      <c r="I33" s="13"/>
      <c r="J33" s="14"/>
      <c r="K33" s="12"/>
      <c r="L33" s="12"/>
      <c r="M33" s="12"/>
      <c r="N33" s="12"/>
      <c r="O33" s="14"/>
      <c r="P33" s="12"/>
      <c r="Q33" s="12"/>
    </row>
    <row r="34" spans="1:17">
      <c r="A34" s="82" t="s">
        <v>42</v>
      </c>
      <c r="B34" s="82"/>
      <c r="C34" s="3" t="s">
        <v>23</v>
      </c>
      <c r="D34" s="12"/>
      <c r="E34" s="12"/>
      <c r="F34" s="12"/>
      <c r="G34" s="12"/>
      <c r="H34" s="12"/>
      <c r="I34" s="13"/>
      <c r="J34" s="14"/>
      <c r="K34" s="12"/>
      <c r="L34" s="12"/>
      <c r="M34" s="12"/>
      <c r="N34" s="12"/>
      <c r="O34" s="14"/>
      <c r="P34" s="12"/>
      <c r="Q34" s="12"/>
    </row>
    <row r="35" spans="1:17">
      <c r="A35" s="82" t="s">
        <v>117</v>
      </c>
      <c r="B35" s="82"/>
      <c r="C35" s="3" t="s">
        <v>23</v>
      </c>
      <c r="D35" s="12"/>
      <c r="E35" s="12"/>
      <c r="F35" s="12"/>
      <c r="G35" s="12"/>
      <c r="H35" s="12"/>
      <c r="I35" s="13"/>
      <c r="J35" s="14"/>
      <c r="K35" s="12"/>
      <c r="L35" s="12"/>
      <c r="M35" s="12"/>
      <c r="N35" s="12"/>
      <c r="O35" s="14"/>
      <c r="P35" s="12"/>
      <c r="Q35" s="12"/>
    </row>
    <row r="36" spans="1:17">
      <c r="A36" s="82" t="s">
        <v>264</v>
      </c>
      <c r="B36" s="82"/>
      <c r="C36" s="3" t="s">
        <v>23</v>
      </c>
      <c r="D36" s="12"/>
      <c r="E36" s="12"/>
      <c r="F36" s="12"/>
      <c r="G36" s="12"/>
      <c r="H36" s="12"/>
      <c r="I36" s="13"/>
      <c r="J36" s="14"/>
      <c r="K36" s="12"/>
      <c r="L36" s="12"/>
      <c r="M36" s="12"/>
      <c r="N36" s="12"/>
      <c r="O36" s="14"/>
      <c r="P36" s="12"/>
      <c r="Q36" s="12"/>
    </row>
    <row r="37" spans="1:17">
      <c r="A37" s="82" t="s">
        <v>45</v>
      </c>
      <c r="B37" s="82"/>
      <c r="C37" s="3" t="s">
        <v>23</v>
      </c>
      <c r="D37" s="12">
        <v>50</v>
      </c>
      <c r="E37" s="12"/>
      <c r="F37" s="12"/>
      <c r="G37" s="12"/>
      <c r="H37" s="12"/>
      <c r="I37" s="13"/>
      <c r="J37" s="14"/>
      <c r="K37" s="12"/>
      <c r="L37" s="12"/>
      <c r="M37" s="12"/>
      <c r="N37" s="12"/>
      <c r="O37" s="14"/>
      <c r="P37" s="12"/>
      <c r="Q37" s="12"/>
    </row>
    <row r="38" spans="1:17">
      <c r="A38" s="82" t="s">
        <v>265</v>
      </c>
      <c r="B38" s="82"/>
      <c r="C38" s="3" t="s">
        <v>23</v>
      </c>
      <c r="D38" s="12"/>
      <c r="E38" s="12"/>
      <c r="F38" s="12"/>
      <c r="G38" s="12"/>
      <c r="H38" s="12"/>
      <c r="I38" s="13"/>
      <c r="J38" s="14"/>
      <c r="K38" s="12"/>
      <c r="L38" s="12"/>
      <c r="M38" s="12"/>
      <c r="N38" s="12"/>
      <c r="O38" s="14"/>
      <c r="P38" s="12"/>
      <c r="Q38" s="12"/>
    </row>
    <row r="39" spans="1:17">
      <c r="A39" s="82" t="s">
        <v>266</v>
      </c>
      <c r="B39" s="82"/>
      <c r="C39" s="3" t="s">
        <v>23</v>
      </c>
      <c r="D39" s="12"/>
      <c r="E39" s="12"/>
      <c r="F39" s="12"/>
      <c r="G39" s="12"/>
      <c r="H39" s="12"/>
      <c r="I39" s="13"/>
      <c r="J39" s="14"/>
      <c r="K39" s="12"/>
      <c r="L39" s="12"/>
      <c r="M39" s="12"/>
      <c r="N39" s="12"/>
      <c r="O39" s="14"/>
      <c r="P39" s="12"/>
      <c r="Q39" s="12"/>
    </row>
    <row r="40" spans="1:17">
      <c r="A40" s="82" t="s">
        <v>48</v>
      </c>
      <c r="B40" s="82"/>
      <c r="C40" s="3" t="s">
        <v>23</v>
      </c>
      <c r="D40" s="12"/>
      <c r="E40" s="12"/>
      <c r="F40" s="12"/>
      <c r="G40" s="12"/>
      <c r="H40" s="12"/>
      <c r="I40" s="13">
        <v>12.5</v>
      </c>
      <c r="J40" s="14"/>
      <c r="K40" s="12"/>
      <c r="L40" s="12"/>
      <c r="M40" s="12"/>
      <c r="N40" s="12"/>
      <c r="O40" s="14"/>
      <c r="P40" s="12"/>
      <c r="Q40" s="12"/>
    </row>
    <row r="41" spans="1:17">
      <c r="A41" s="82" t="s">
        <v>49</v>
      </c>
      <c r="B41" s="82"/>
      <c r="C41" s="3" t="s">
        <v>23</v>
      </c>
      <c r="D41" s="12"/>
      <c r="E41" s="12"/>
      <c r="F41" s="12"/>
      <c r="G41" s="12"/>
      <c r="H41" s="12"/>
      <c r="I41" s="13"/>
      <c r="J41" s="14"/>
      <c r="K41" s="12"/>
      <c r="L41" s="12"/>
      <c r="M41" s="12"/>
      <c r="N41" s="12"/>
      <c r="O41" s="14"/>
      <c r="P41" s="12"/>
      <c r="Q41" s="12"/>
    </row>
    <row r="42" spans="1:17">
      <c r="A42" s="82" t="s">
        <v>50</v>
      </c>
      <c r="B42" s="82"/>
      <c r="C42" s="3" t="s">
        <v>23</v>
      </c>
      <c r="D42" s="12">
        <v>6.25</v>
      </c>
      <c r="E42" s="12"/>
      <c r="F42" s="12"/>
      <c r="G42" s="12">
        <v>4.8</v>
      </c>
      <c r="H42" s="12">
        <v>7</v>
      </c>
      <c r="I42" s="13"/>
      <c r="J42" s="14">
        <v>1.2</v>
      </c>
      <c r="K42" s="12"/>
      <c r="L42" s="12">
        <v>7</v>
      </c>
      <c r="M42" s="12"/>
      <c r="N42" s="12"/>
      <c r="O42" s="14"/>
      <c r="P42" s="12">
        <v>2.44</v>
      </c>
      <c r="Q42" s="12"/>
    </row>
    <row r="43" spans="1:17">
      <c r="A43" s="82" t="s">
        <v>103</v>
      </c>
      <c r="B43" s="82"/>
      <c r="C43" s="3" t="s">
        <v>23</v>
      </c>
      <c r="D43" s="12"/>
      <c r="E43" s="12"/>
      <c r="F43" s="12"/>
      <c r="G43" s="12"/>
      <c r="H43" s="12"/>
      <c r="I43" s="13"/>
      <c r="J43" s="14"/>
      <c r="K43" s="12"/>
      <c r="L43" s="12"/>
      <c r="M43" s="12"/>
      <c r="N43" s="12"/>
      <c r="O43" s="14"/>
      <c r="P43" s="12"/>
      <c r="Q43" s="12"/>
    </row>
    <row r="44" spans="1:17">
      <c r="A44" s="103" t="s">
        <v>269</v>
      </c>
      <c r="B44" s="103"/>
      <c r="C44" s="3" t="s">
        <v>23</v>
      </c>
      <c r="D44" s="12"/>
      <c r="E44" s="12"/>
      <c r="F44" s="12"/>
      <c r="G44" s="12"/>
      <c r="H44" s="12"/>
      <c r="I44" s="13"/>
      <c r="J44" s="14"/>
      <c r="K44" s="12"/>
      <c r="L44" s="12"/>
      <c r="M44" s="12"/>
      <c r="N44" s="12"/>
      <c r="O44" s="14"/>
      <c r="P44" s="12">
        <v>42.08</v>
      </c>
      <c r="Q44" s="12"/>
    </row>
    <row r="45" spans="1:17">
      <c r="A45" s="117" t="s">
        <v>270</v>
      </c>
      <c r="B45" s="117"/>
      <c r="C45" s="40"/>
      <c r="D45" s="12"/>
      <c r="E45" s="12"/>
      <c r="F45" s="12"/>
      <c r="G45" s="12"/>
      <c r="H45" s="12"/>
      <c r="I45" s="13"/>
      <c r="J45" s="14"/>
      <c r="K45" s="12"/>
      <c r="L45" s="12"/>
      <c r="M45" s="12"/>
      <c r="N45" s="12"/>
      <c r="O45" s="14"/>
      <c r="P45" s="12">
        <v>42.08</v>
      </c>
      <c r="Q45" s="12"/>
    </row>
    <row r="46" spans="1:17">
      <c r="A46" s="99" t="s">
        <v>271</v>
      </c>
      <c r="B46" s="99"/>
      <c r="C46" s="40"/>
      <c r="D46" s="12"/>
      <c r="E46" s="12"/>
      <c r="F46" s="12"/>
      <c r="G46" s="12"/>
      <c r="H46" s="12"/>
      <c r="I46" s="13"/>
      <c r="J46" s="14"/>
      <c r="K46" s="12"/>
      <c r="L46" s="12"/>
      <c r="M46" s="12"/>
      <c r="N46" s="12"/>
      <c r="O46" s="14"/>
      <c r="P46" s="12">
        <v>42.08</v>
      </c>
      <c r="Q46" s="12"/>
    </row>
    <row r="47" spans="1:17">
      <c r="A47" s="104" t="s">
        <v>53</v>
      </c>
      <c r="B47" s="104"/>
      <c r="C47" s="3" t="s">
        <v>23</v>
      </c>
      <c r="D47" s="12"/>
      <c r="E47" s="12"/>
      <c r="F47" s="12"/>
      <c r="G47" s="12"/>
      <c r="H47" s="12"/>
      <c r="I47" s="13"/>
      <c r="J47" s="14"/>
      <c r="K47" s="12"/>
      <c r="L47" s="12"/>
      <c r="M47" s="12"/>
      <c r="N47" s="12"/>
      <c r="O47" s="14"/>
      <c r="P47" s="12"/>
      <c r="Q47" s="12"/>
    </row>
    <row r="48" spans="1:17">
      <c r="A48" s="82" t="s">
        <v>54</v>
      </c>
      <c r="B48" s="82"/>
      <c r="C48" s="3" t="s">
        <v>23</v>
      </c>
      <c r="D48" s="12"/>
      <c r="E48" s="12"/>
      <c r="F48" s="12"/>
      <c r="G48" s="12"/>
      <c r="H48" s="12"/>
      <c r="I48" s="13"/>
      <c r="J48" s="14"/>
      <c r="K48" s="12"/>
      <c r="L48" s="12"/>
      <c r="M48" s="12"/>
      <c r="N48" s="12"/>
      <c r="O48" s="14"/>
      <c r="P48" s="12"/>
      <c r="Q48" s="12"/>
    </row>
    <row r="49" spans="1:17">
      <c r="A49" s="82" t="s">
        <v>101</v>
      </c>
      <c r="B49" s="82"/>
      <c r="C49" s="3" t="s">
        <v>23</v>
      </c>
      <c r="D49" s="12"/>
      <c r="E49" s="12"/>
      <c r="F49" s="12"/>
      <c r="G49" s="12"/>
      <c r="H49" s="12"/>
      <c r="I49" s="13"/>
      <c r="J49" s="14"/>
      <c r="K49" s="12"/>
      <c r="L49" s="12"/>
      <c r="M49" s="12"/>
      <c r="N49" s="12"/>
      <c r="O49" s="14">
        <v>200</v>
      </c>
      <c r="P49" s="12"/>
      <c r="Q49" s="12"/>
    </row>
    <row r="50" spans="1:17">
      <c r="A50" s="82" t="s">
        <v>55</v>
      </c>
      <c r="B50" s="82"/>
      <c r="C50" s="3" t="s">
        <v>23</v>
      </c>
      <c r="D50" s="12"/>
      <c r="E50" s="12"/>
      <c r="F50" s="12"/>
      <c r="G50" s="12"/>
      <c r="H50" s="12"/>
      <c r="I50" s="13"/>
      <c r="J50" s="14"/>
      <c r="K50" s="12"/>
      <c r="L50" s="12"/>
      <c r="M50" s="12"/>
      <c r="N50" s="12"/>
      <c r="O50" s="14"/>
      <c r="P50" s="12"/>
      <c r="Q50" s="12"/>
    </row>
    <row r="51" spans="1:17">
      <c r="A51" s="82" t="s">
        <v>96</v>
      </c>
      <c r="B51" s="82"/>
      <c r="C51" s="3" t="s">
        <v>23</v>
      </c>
      <c r="D51" s="12"/>
      <c r="E51" s="12"/>
      <c r="F51" s="12"/>
      <c r="G51" s="12"/>
      <c r="H51" s="12"/>
      <c r="I51" s="13"/>
      <c r="J51" s="14"/>
      <c r="K51" s="12"/>
      <c r="L51" s="12">
        <v>20</v>
      </c>
      <c r="M51" s="12"/>
      <c r="N51" s="12"/>
      <c r="O51" s="14"/>
      <c r="P51" s="12"/>
      <c r="Q51" s="12"/>
    </row>
    <row r="52" spans="1:17">
      <c r="A52" s="82" t="s">
        <v>56</v>
      </c>
      <c r="B52" s="82"/>
      <c r="C52" s="3" t="s">
        <v>23</v>
      </c>
      <c r="D52" s="12"/>
      <c r="E52" s="12"/>
      <c r="F52" s="12"/>
      <c r="G52" s="12"/>
      <c r="H52" s="12">
        <v>6</v>
      </c>
      <c r="I52" s="13"/>
      <c r="J52" s="14"/>
      <c r="K52" s="12"/>
      <c r="L52" s="12"/>
      <c r="M52" s="12"/>
      <c r="N52" s="12"/>
      <c r="O52" s="14"/>
      <c r="P52" s="12"/>
      <c r="Q52" s="12"/>
    </row>
    <row r="53" spans="1:17">
      <c r="A53" s="82" t="s">
        <v>57</v>
      </c>
      <c r="B53" s="82"/>
      <c r="C53" s="3" t="s">
        <v>23</v>
      </c>
      <c r="D53" s="12"/>
      <c r="E53" s="12"/>
      <c r="F53" s="12"/>
      <c r="G53" s="12"/>
      <c r="H53" s="12"/>
      <c r="I53" s="13"/>
      <c r="J53" s="14"/>
      <c r="K53" s="12"/>
      <c r="L53" s="12"/>
      <c r="M53" s="12"/>
      <c r="N53" s="12"/>
      <c r="O53" s="14"/>
      <c r="P53" s="12"/>
      <c r="Q53" s="12"/>
    </row>
    <row r="54" spans="1:17">
      <c r="A54" s="82" t="s">
        <v>58</v>
      </c>
      <c r="B54" s="82"/>
      <c r="C54" s="3" t="s">
        <v>23</v>
      </c>
      <c r="D54" s="12"/>
      <c r="E54" s="12"/>
      <c r="F54" s="12"/>
      <c r="G54" s="12"/>
      <c r="H54" s="12"/>
      <c r="I54" s="13"/>
      <c r="J54" s="14"/>
      <c r="K54" s="12"/>
      <c r="L54" s="12"/>
      <c r="M54" s="12"/>
      <c r="N54" s="12"/>
      <c r="O54" s="14"/>
      <c r="P54" s="12"/>
      <c r="Q54" s="12"/>
    </row>
    <row r="55" spans="1:17">
      <c r="A55" s="82" t="s">
        <v>59</v>
      </c>
      <c r="B55" s="82"/>
      <c r="C55" s="3" t="s">
        <v>23</v>
      </c>
      <c r="D55" s="12"/>
      <c r="E55" s="12"/>
      <c r="F55" s="12"/>
      <c r="G55" s="12"/>
      <c r="H55" s="12"/>
      <c r="I55" s="13"/>
      <c r="J55" s="14"/>
      <c r="K55" s="12"/>
      <c r="L55" s="12"/>
      <c r="M55" s="12"/>
      <c r="N55" s="12"/>
      <c r="O55" s="14"/>
      <c r="P55" s="12"/>
      <c r="Q55" s="12"/>
    </row>
    <row r="56" spans="1:17">
      <c r="A56" s="82" t="s">
        <v>60</v>
      </c>
      <c r="B56" s="82"/>
      <c r="C56" s="3" t="s">
        <v>23</v>
      </c>
      <c r="D56" s="12"/>
      <c r="E56" s="12"/>
      <c r="F56" s="12"/>
      <c r="G56" s="12"/>
      <c r="H56" s="12"/>
      <c r="I56" s="28">
        <v>62.35</v>
      </c>
      <c r="J56" s="42"/>
      <c r="K56" s="12">
        <v>120.32</v>
      </c>
      <c r="L56" s="12"/>
      <c r="M56" s="12"/>
      <c r="N56" s="12"/>
      <c r="O56" s="14"/>
      <c r="P56" s="12"/>
      <c r="Q56" s="12"/>
    </row>
    <row r="57" spans="1:17">
      <c r="A57" s="82" t="s">
        <v>61</v>
      </c>
      <c r="B57" s="82"/>
      <c r="C57" s="3" t="s">
        <v>23</v>
      </c>
      <c r="D57" s="12"/>
      <c r="E57" s="12"/>
      <c r="F57" s="12"/>
      <c r="G57" s="12"/>
      <c r="H57" s="12"/>
      <c r="I57" s="13"/>
      <c r="J57" s="14"/>
      <c r="K57" s="12">
        <v>58.8</v>
      </c>
      <c r="L57" s="12"/>
      <c r="M57" s="12"/>
      <c r="N57" s="12"/>
      <c r="O57" s="14"/>
      <c r="P57" s="12"/>
      <c r="Q57" s="12"/>
    </row>
    <row r="58" spans="1:17">
      <c r="A58" s="82" t="s">
        <v>62</v>
      </c>
      <c r="B58" s="82"/>
      <c r="C58" s="3" t="s">
        <v>23</v>
      </c>
      <c r="D58" s="12"/>
      <c r="E58" s="12"/>
      <c r="F58" s="12"/>
      <c r="G58" s="12"/>
      <c r="H58" s="12"/>
      <c r="I58" s="13">
        <f>12+2.85</f>
        <v>14.85</v>
      </c>
      <c r="J58" s="14">
        <v>21</v>
      </c>
      <c r="K58" s="12">
        <v>36.01</v>
      </c>
      <c r="L58" s="12"/>
      <c r="M58" s="12"/>
      <c r="N58" s="12"/>
      <c r="O58" s="14"/>
      <c r="P58" s="12"/>
      <c r="Q58" s="12"/>
    </row>
    <row r="59" spans="1:17">
      <c r="A59" s="82" t="s">
        <v>63</v>
      </c>
      <c r="B59" s="82"/>
      <c r="C59" s="3" t="s">
        <v>23</v>
      </c>
      <c r="D59" s="12"/>
      <c r="E59" s="12"/>
      <c r="F59" s="12"/>
      <c r="G59" s="12"/>
      <c r="H59" s="12"/>
      <c r="I59" s="13">
        <f>13.33+3.3</f>
        <v>16.63</v>
      </c>
      <c r="J59" s="14"/>
      <c r="K59" s="12">
        <v>35.840000000000003</v>
      </c>
      <c r="L59" s="12"/>
      <c r="M59" s="12"/>
      <c r="N59" s="12"/>
      <c r="O59" s="14"/>
      <c r="P59" s="12"/>
      <c r="Q59" s="12"/>
    </row>
    <row r="60" spans="1:17">
      <c r="A60" s="82" t="s">
        <v>64</v>
      </c>
      <c r="B60" s="82"/>
      <c r="C60" s="3" t="s">
        <v>23</v>
      </c>
      <c r="D60" s="12"/>
      <c r="E60" s="12"/>
      <c r="F60" s="12"/>
      <c r="G60" s="12"/>
      <c r="H60" s="12"/>
      <c r="I60" s="13"/>
      <c r="J60" s="14">
        <v>108.8</v>
      </c>
      <c r="K60" s="12"/>
      <c r="L60" s="12"/>
      <c r="M60" s="12"/>
      <c r="N60" s="12"/>
      <c r="O60" s="14"/>
      <c r="P60" s="12"/>
      <c r="Q60" s="12"/>
    </row>
    <row r="61" spans="1:17">
      <c r="A61" s="82" t="s">
        <v>82</v>
      </c>
      <c r="B61" s="82"/>
      <c r="C61" s="3" t="s">
        <v>23</v>
      </c>
      <c r="D61" s="12"/>
      <c r="E61" s="12"/>
      <c r="F61" s="12"/>
      <c r="G61" s="12"/>
      <c r="H61" s="12"/>
      <c r="I61" s="13"/>
      <c r="J61" s="14"/>
      <c r="K61" s="12"/>
      <c r="L61" s="12"/>
      <c r="M61" s="12"/>
      <c r="N61" s="12"/>
      <c r="O61" s="14"/>
      <c r="P61" s="12"/>
      <c r="Q61" s="12"/>
    </row>
    <row r="62" spans="1:17">
      <c r="A62" s="82" t="s">
        <v>267</v>
      </c>
      <c r="B62" s="82"/>
      <c r="C62" s="3" t="s">
        <v>23</v>
      </c>
      <c r="D62" s="12"/>
      <c r="E62" s="12"/>
      <c r="F62" s="12"/>
      <c r="G62" s="12"/>
      <c r="H62" s="12"/>
      <c r="I62" s="13"/>
      <c r="J62" s="14"/>
      <c r="K62" s="12"/>
      <c r="L62" s="12"/>
      <c r="M62" s="12"/>
      <c r="N62" s="12"/>
      <c r="O62" s="14"/>
      <c r="P62" s="12"/>
      <c r="Q62" s="12"/>
    </row>
    <row r="63" spans="1:17">
      <c r="A63" s="82" t="s">
        <v>214</v>
      </c>
      <c r="B63" s="82"/>
      <c r="C63" s="3" t="s">
        <v>23</v>
      </c>
      <c r="D63" s="12"/>
      <c r="E63" s="12"/>
      <c r="F63" s="12"/>
      <c r="G63" s="12"/>
      <c r="H63" s="12"/>
      <c r="I63" s="13"/>
      <c r="J63" s="14"/>
      <c r="K63" s="12"/>
      <c r="L63" s="12"/>
      <c r="M63" s="12">
        <v>30</v>
      </c>
      <c r="N63" s="12"/>
      <c r="O63" s="14"/>
      <c r="P63" s="12"/>
      <c r="Q63" s="12"/>
    </row>
    <row r="64" spans="1:17">
      <c r="A64" s="82" t="s">
        <v>67</v>
      </c>
      <c r="B64" s="82"/>
      <c r="C64" s="3" t="s">
        <v>23</v>
      </c>
      <c r="D64" s="12"/>
      <c r="E64" s="12"/>
      <c r="F64" s="12"/>
      <c r="G64" s="12"/>
      <c r="H64" s="12"/>
      <c r="I64" s="13"/>
      <c r="J64" s="14"/>
      <c r="K64" s="12"/>
      <c r="L64" s="12"/>
      <c r="M64" s="12"/>
      <c r="N64" s="12">
        <v>30</v>
      </c>
      <c r="O64" s="14"/>
      <c r="P64" s="12"/>
      <c r="Q64" s="12"/>
    </row>
    <row r="65" spans="1:17">
      <c r="A65" s="82" t="s">
        <v>68</v>
      </c>
      <c r="B65" s="82"/>
      <c r="C65" s="3" t="s">
        <v>23</v>
      </c>
      <c r="D65" s="12"/>
      <c r="E65" s="12">
        <v>30</v>
      </c>
      <c r="F65" s="12"/>
      <c r="G65" s="12"/>
      <c r="H65" s="12"/>
      <c r="I65" s="13"/>
      <c r="J65" s="14"/>
      <c r="K65" s="12"/>
      <c r="L65" s="12"/>
      <c r="M65" s="12"/>
      <c r="N65" s="12"/>
      <c r="O65" s="14"/>
      <c r="P65" s="12"/>
      <c r="Q65" s="12"/>
    </row>
    <row r="66" spans="1:17">
      <c r="A66" s="82" t="s">
        <v>97</v>
      </c>
      <c r="B66" s="82"/>
      <c r="C66" s="3" t="s">
        <v>23</v>
      </c>
      <c r="D66" s="12"/>
      <c r="E66" s="12"/>
      <c r="F66" s="12"/>
      <c r="G66" s="12"/>
      <c r="H66" s="12"/>
      <c r="I66" s="13"/>
      <c r="J66" s="14"/>
      <c r="K66" s="12"/>
      <c r="L66" s="12"/>
      <c r="M66" s="12"/>
      <c r="N66" s="12"/>
      <c r="O66" s="14"/>
      <c r="P66" s="12"/>
      <c r="Q66" s="12"/>
    </row>
    <row r="67" spans="1:17">
      <c r="A67" s="82" t="s">
        <v>69</v>
      </c>
      <c r="B67" s="82"/>
      <c r="C67" s="3" t="s">
        <v>23</v>
      </c>
      <c r="D67" s="12"/>
      <c r="E67" s="12"/>
      <c r="F67" s="12"/>
      <c r="G67" s="12"/>
      <c r="H67" s="12"/>
      <c r="I67" s="13"/>
      <c r="J67" s="14"/>
      <c r="K67" s="12"/>
      <c r="L67" s="12"/>
      <c r="M67" s="12"/>
      <c r="N67" s="12"/>
      <c r="O67" s="14"/>
      <c r="P67" s="12"/>
      <c r="Q67" s="12"/>
    </row>
    <row r="68" spans="1:17">
      <c r="A68" s="82" t="s">
        <v>70</v>
      </c>
      <c r="B68" s="82"/>
      <c r="C68" s="3" t="s">
        <v>23</v>
      </c>
      <c r="D68" s="12"/>
      <c r="E68" s="12"/>
      <c r="F68" s="12"/>
      <c r="G68" s="12"/>
      <c r="H68" s="12">
        <v>1</v>
      </c>
      <c r="I68" s="13"/>
      <c r="J68" s="14"/>
      <c r="K68" s="12"/>
      <c r="L68" s="12"/>
      <c r="M68" s="12"/>
      <c r="N68" s="12"/>
      <c r="O68" s="14"/>
      <c r="P68" s="12"/>
      <c r="Q68" s="12"/>
    </row>
    <row r="69" spans="1:17">
      <c r="A69" s="82" t="s">
        <v>71</v>
      </c>
      <c r="B69" s="82"/>
      <c r="C69" s="3" t="s">
        <v>23</v>
      </c>
      <c r="D69" s="12"/>
      <c r="E69" s="12"/>
      <c r="F69" s="12"/>
      <c r="G69" s="12"/>
      <c r="H69" s="12"/>
      <c r="I69" s="13"/>
      <c r="J69" s="14"/>
      <c r="K69" s="12"/>
      <c r="L69" s="12"/>
      <c r="M69" s="12"/>
      <c r="N69" s="12"/>
      <c r="O69" s="14"/>
      <c r="P69" s="12"/>
      <c r="Q69" s="12"/>
    </row>
    <row r="70" spans="1:17">
      <c r="A70" s="82" t="s">
        <v>72</v>
      </c>
      <c r="B70" s="82"/>
      <c r="C70" s="3" t="s">
        <v>23</v>
      </c>
      <c r="D70" s="12"/>
      <c r="E70" s="12"/>
      <c r="F70" s="12"/>
      <c r="G70" s="12"/>
      <c r="H70" s="12"/>
      <c r="I70" s="13"/>
      <c r="J70" s="14"/>
      <c r="K70" s="12"/>
      <c r="L70" s="12"/>
      <c r="M70" s="12"/>
      <c r="N70" s="12"/>
      <c r="O70" s="14"/>
      <c r="P70" s="12"/>
      <c r="Q70" s="12"/>
    </row>
    <row r="71" spans="1:17">
      <c r="A71" s="82" t="s">
        <v>73</v>
      </c>
      <c r="B71" s="82"/>
      <c r="C71" s="3" t="s">
        <v>23</v>
      </c>
      <c r="D71" s="12"/>
      <c r="E71" s="12"/>
      <c r="F71" s="12"/>
      <c r="G71" s="12"/>
      <c r="H71" s="12"/>
      <c r="I71" s="13"/>
      <c r="J71" s="14"/>
      <c r="K71" s="12"/>
      <c r="L71" s="12"/>
      <c r="M71" s="12"/>
      <c r="N71" s="12"/>
      <c r="O71" s="14"/>
      <c r="P71" s="12"/>
      <c r="Q71" s="12"/>
    </row>
    <row r="72" spans="1:17">
      <c r="A72" s="82" t="s">
        <v>74</v>
      </c>
      <c r="B72" s="82"/>
      <c r="C72" s="3" t="s">
        <v>23</v>
      </c>
      <c r="D72" s="12"/>
      <c r="E72" s="12"/>
      <c r="F72" s="12"/>
      <c r="G72" s="12">
        <v>0.26400000000000001</v>
      </c>
      <c r="H72" s="12"/>
      <c r="I72" s="13"/>
      <c r="J72" s="14"/>
      <c r="K72" s="12"/>
      <c r="L72" s="12"/>
      <c r="M72" s="12"/>
      <c r="N72" s="12"/>
      <c r="O72" s="14"/>
      <c r="P72" s="12">
        <v>0.72</v>
      </c>
      <c r="Q72" s="12"/>
    </row>
    <row r="73" spans="1:17">
      <c r="A73" s="82" t="s">
        <v>75</v>
      </c>
      <c r="B73" s="82"/>
      <c r="C73" s="3" t="s">
        <v>23</v>
      </c>
      <c r="D73" s="12"/>
      <c r="E73" s="12"/>
      <c r="F73" s="12"/>
      <c r="G73" s="12"/>
      <c r="H73" s="12"/>
      <c r="I73" s="13"/>
      <c r="J73" s="14"/>
      <c r="K73" s="12">
        <v>9.6</v>
      </c>
      <c r="L73" s="12"/>
      <c r="M73" s="12"/>
      <c r="N73" s="12"/>
      <c r="O73" s="14"/>
      <c r="P73" s="12"/>
      <c r="Q73" s="12"/>
    </row>
    <row r="74" spans="1:17">
      <c r="A74" s="82" t="s">
        <v>76</v>
      </c>
      <c r="B74" s="82"/>
      <c r="C74" s="3" t="s">
        <v>23</v>
      </c>
      <c r="D74" s="12"/>
      <c r="E74" s="12"/>
      <c r="F74" s="12"/>
      <c r="G74" s="12">
        <v>0.04</v>
      </c>
      <c r="H74" s="12"/>
      <c r="I74" s="13"/>
      <c r="J74" s="14"/>
      <c r="K74" s="12"/>
      <c r="L74" s="12"/>
      <c r="M74" s="12"/>
      <c r="N74" s="12"/>
      <c r="O74" s="14"/>
      <c r="P74" s="12"/>
      <c r="Q74" s="12"/>
    </row>
    <row r="75" spans="1:17">
      <c r="A75" s="82" t="s">
        <v>109</v>
      </c>
      <c r="B75" s="82"/>
      <c r="C75" s="3" t="s">
        <v>23</v>
      </c>
      <c r="D75" s="12"/>
      <c r="E75" s="12"/>
      <c r="F75" s="12"/>
      <c r="G75" s="12"/>
      <c r="H75" s="12"/>
      <c r="I75" s="13"/>
      <c r="J75" s="14"/>
      <c r="K75" s="12"/>
      <c r="L75" s="12"/>
      <c r="M75" s="12"/>
      <c r="N75" s="12"/>
      <c r="O75" s="14"/>
      <c r="P75" s="12"/>
      <c r="Q75" s="12"/>
    </row>
    <row r="76" spans="1:17">
      <c r="A76" s="82" t="s">
        <v>77</v>
      </c>
      <c r="B76" s="82"/>
      <c r="C76" s="3" t="s">
        <v>23</v>
      </c>
      <c r="D76" s="12"/>
      <c r="E76" s="12"/>
      <c r="F76" s="12"/>
      <c r="G76" s="12"/>
      <c r="H76" s="12"/>
      <c r="I76" s="13"/>
      <c r="J76" s="14"/>
      <c r="K76" s="12"/>
      <c r="L76" s="12"/>
      <c r="M76" s="12"/>
      <c r="N76" s="12"/>
      <c r="O76" s="14"/>
      <c r="P76" s="12"/>
      <c r="Q76" s="12"/>
    </row>
    <row r="77" spans="1:17">
      <c r="A77" s="80" t="s">
        <v>263</v>
      </c>
      <c r="B77" s="81"/>
      <c r="C77" s="3" t="s">
        <v>23</v>
      </c>
      <c r="D77" s="12"/>
      <c r="E77" s="12"/>
      <c r="F77" s="12">
        <v>20</v>
      </c>
      <c r="G77" s="12"/>
      <c r="H77" s="12"/>
      <c r="I77" s="13"/>
      <c r="J77" s="14"/>
      <c r="K77" s="12"/>
      <c r="L77" s="12"/>
      <c r="M77" s="12"/>
      <c r="N77" s="12"/>
      <c r="O77" s="14"/>
      <c r="P77" s="12"/>
      <c r="Q77" s="12"/>
    </row>
    <row r="78" spans="1:17">
      <c r="A78" s="82" t="s">
        <v>78</v>
      </c>
      <c r="B78" s="82"/>
      <c r="C78" s="3" t="s">
        <v>23</v>
      </c>
      <c r="D78" s="12"/>
      <c r="E78" s="12"/>
      <c r="F78" s="12"/>
      <c r="G78" s="12"/>
      <c r="H78" s="12"/>
      <c r="I78" s="13"/>
      <c r="J78" s="14"/>
      <c r="K78" s="12"/>
      <c r="L78" s="12"/>
      <c r="M78" s="12"/>
      <c r="N78" s="12"/>
      <c r="O78" s="14"/>
      <c r="P78" s="12"/>
      <c r="Q78" s="12"/>
    </row>
    <row r="79" spans="1:17">
      <c r="O79" s="20"/>
    </row>
    <row r="80" spans="1:17">
      <c r="B80" t="s">
        <v>84</v>
      </c>
      <c r="K80" t="s">
        <v>85</v>
      </c>
    </row>
    <row r="82" spans="2:17">
      <c r="B82" t="s">
        <v>86</v>
      </c>
      <c r="K82" t="s">
        <v>85</v>
      </c>
      <c r="L82"/>
      <c r="M82"/>
      <c r="N82"/>
      <c r="O82"/>
      <c r="P82"/>
      <c r="Q82"/>
    </row>
  </sheetData>
  <mergeCells count="72">
    <mergeCell ref="D12:H12"/>
    <mergeCell ref="A17:B17"/>
    <mergeCell ref="C11:P11"/>
    <mergeCell ref="I12:N12"/>
    <mergeCell ref="O12:P12"/>
    <mergeCell ref="A19:B19"/>
    <mergeCell ref="A11:B11"/>
    <mergeCell ref="A12:B12"/>
    <mergeCell ref="A13:B13"/>
    <mergeCell ref="A14:B14"/>
    <mergeCell ref="A15:B15"/>
    <mergeCell ref="A16:B16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8:B68"/>
    <mergeCell ref="A56:B56"/>
    <mergeCell ref="A57:B57"/>
    <mergeCell ref="A58:B58"/>
    <mergeCell ref="A59:B59"/>
    <mergeCell ref="A60:B60"/>
    <mergeCell ref="A61:B61"/>
    <mergeCell ref="A75:B75"/>
    <mergeCell ref="A76:B76"/>
    <mergeCell ref="A77:B77"/>
    <mergeCell ref="A78:B78"/>
    <mergeCell ref="A62:B62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</mergeCells>
  <pageMargins left="0.19645669291338586" right="0.19645669291338586" top="0.23" bottom="0.21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S82"/>
  <sheetViews>
    <sheetView topLeftCell="A13" zoomScaleNormal="100" workbookViewId="0">
      <pane xSplit="3" ySplit="1" topLeftCell="D47" activePane="bottomRight" state="frozen"/>
      <selection activeCell="A13" sqref="A13"/>
      <selection pane="topRight" activeCell="D13" sqref="D13"/>
      <selection pane="bottomLeft" activeCell="A14" sqref="A14"/>
      <selection pane="bottomRight" activeCell="R13" sqref="R13"/>
    </sheetView>
  </sheetViews>
  <sheetFormatPr defaultRowHeight="14.25"/>
  <cols>
    <col min="1" max="1" width="10.75" customWidth="1"/>
    <col min="2" max="2" width="13" customWidth="1"/>
    <col min="3" max="3" width="3.75" customWidth="1"/>
    <col min="4" max="4" width="9" style="2" customWidth="1"/>
    <col min="5" max="5" width="7.25" style="2" customWidth="1"/>
    <col min="6" max="6" width="6.625" style="2" customWidth="1"/>
    <col min="7" max="7" width="7.5" style="2" customWidth="1"/>
    <col min="8" max="8" width="6.125" style="2" customWidth="1"/>
    <col min="9" max="9" width="8.75" style="2" customWidth="1"/>
    <col min="10" max="10" width="9.75" style="2" customWidth="1"/>
    <col min="11" max="11" width="6.875" style="2" customWidth="1"/>
    <col min="12" max="12" width="6.625" style="2" customWidth="1"/>
    <col min="13" max="13" width="8.875" style="2" customWidth="1"/>
    <col min="14" max="14" width="8.625" style="2" customWidth="1"/>
    <col min="15" max="15" width="7.25" style="2" customWidth="1"/>
    <col min="16" max="16" width="5.875" style="2" customWidth="1"/>
    <col min="17" max="17" width="5.625" style="2" customWidth="1"/>
    <col min="18" max="18" width="6.875" style="2" customWidth="1"/>
    <col min="19" max="19" width="8.125" style="2" customWidth="1"/>
  </cols>
  <sheetData>
    <row r="1" spans="1:19">
      <c r="A1" s="1" t="s">
        <v>0</v>
      </c>
      <c r="B1" t="s">
        <v>1</v>
      </c>
      <c r="E1" t="s">
        <v>110</v>
      </c>
      <c r="F1"/>
      <c r="G1"/>
      <c r="H1"/>
      <c r="K1" t="s">
        <v>2</v>
      </c>
      <c r="L1"/>
    </row>
    <row r="2" spans="1:19">
      <c r="A2" t="s">
        <v>4</v>
      </c>
      <c r="B2" t="s">
        <v>5</v>
      </c>
      <c r="K2" t="s">
        <v>6</v>
      </c>
      <c r="L2"/>
    </row>
    <row r="3" spans="1:19">
      <c r="A3" s="3" t="s">
        <v>7</v>
      </c>
      <c r="B3" s="3"/>
      <c r="K3" t="s">
        <v>8</v>
      </c>
      <c r="L3"/>
    </row>
    <row r="4" spans="1:19">
      <c r="A4" s="3"/>
      <c r="B4" s="3"/>
      <c r="K4" t="s">
        <v>87</v>
      </c>
      <c r="L4"/>
    </row>
    <row r="5" spans="1:19">
      <c r="A5" s="3"/>
      <c r="B5" s="3"/>
    </row>
    <row r="6" spans="1:19">
      <c r="A6" s="3"/>
      <c r="B6" s="3"/>
      <c r="E6" t="s">
        <v>9</v>
      </c>
      <c r="F6"/>
      <c r="G6"/>
      <c r="H6"/>
    </row>
    <row r="7" spans="1:19">
      <c r="A7" s="3"/>
      <c r="B7" s="3"/>
      <c r="E7" t="s">
        <v>10</v>
      </c>
      <c r="F7"/>
      <c r="G7"/>
      <c r="H7"/>
    </row>
    <row r="8" spans="1:19">
      <c r="E8" t="s">
        <v>88</v>
      </c>
      <c r="F8"/>
      <c r="G8"/>
      <c r="H8"/>
    </row>
    <row r="9" spans="1:19">
      <c r="E9" t="s">
        <v>11</v>
      </c>
      <c r="F9"/>
      <c r="G9"/>
      <c r="H9"/>
    </row>
    <row r="11" spans="1:19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4"/>
    </row>
    <row r="12" spans="1:19" ht="15">
      <c r="A12" s="90"/>
      <c r="B12" s="90"/>
      <c r="C12" s="6"/>
      <c r="D12" s="91" t="s">
        <v>15</v>
      </c>
      <c r="E12" s="91"/>
      <c r="F12" s="91"/>
      <c r="G12" s="91"/>
      <c r="H12" s="91"/>
      <c r="I12" s="91"/>
      <c r="J12" s="91" t="s">
        <v>16</v>
      </c>
      <c r="K12" s="106"/>
      <c r="L12" s="106"/>
      <c r="M12" s="106"/>
      <c r="N12" s="91"/>
      <c r="O12" s="91"/>
      <c r="P12" s="52"/>
      <c r="Q12" s="92" t="s">
        <v>105</v>
      </c>
      <c r="R12" s="95"/>
      <c r="S12" s="7" t="s">
        <v>18</v>
      </c>
    </row>
    <row r="13" spans="1:19" s="60" customFormat="1" ht="91.5" customHeight="1">
      <c r="A13" s="121" t="s">
        <v>19</v>
      </c>
      <c r="B13" s="121"/>
      <c r="C13" s="59" t="s">
        <v>20</v>
      </c>
      <c r="D13" s="58" t="s">
        <v>188</v>
      </c>
      <c r="E13" s="58" t="s">
        <v>274</v>
      </c>
      <c r="F13" s="58" t="s">
        <v>279</v>
      </c>
      <c r="G13" s="58" t="s">
        <v>184</v>
      </c>
      <c r="H13" s="58" t="s">
        <v>277</v>
      </c>
      <c r="I13" s="58" t="s">
        <v>280</v>
      </c>
      <c r="J13" s="58" t="s">
        <v>281</v>
      </c>
      <c r="K13" s="58" t="s">
        <v>275</v>
      </c>
      <c r="L13" s="58" t="s">
        <v>164</v>
      </c>
      <c r="M13" s="58" t="s">
        <v>152</v>
      </c>
      <c r="N13" s="58" t="s">
        <v>21</v>
      </c>
      <c r="O13" s="58" t="s">
        <v>167</v>
      </c>
      <c r="P13" s="58" t="s">
        <v>262</v>
      </c>
      <c r="Q13" s="58" t="s">
        <v>278</v>
      </c>
      <c r="R13" s="58" t="s">
        <v>276</v>
      </c>
      <c r="S13" s="58" t="s">
        <v>14</v>
      </c>
    </row>
    <row r="14" spans="1:19">
      <c r="A14" s="103" t="s">
        <v>288</v>
      </c>
      <c r="B14" s="103"/>
      <c r="C14" s="3" t="s">
        <v>23</v>
      </c>
      <c r="D14" s="12"/>
      <c r="E14" s="12"/>
      <c r="F14" s="12"/>
      <c r="G14" s="12"/>
      <c r="H14" s="12"/>
      <c r="I14" s="12"/>
      <c r="J14" s="31">
        <v>3.2</v>
      </c>
      <c r="K14" s="61">
        <v>24.3</v>
      </c>
      <c r="L14" s="61"/>
      <c r="M14" s="61"/>
      <c r="N14" s="62"/>
      <c r="O14" s="33"/>
      <c r="P14" s="33"/>
      <c r="Q14" s="12"/>
      <c r="R14" s="12"/>
      <c r="S14" s="12"/>
    </row>
    <row r="15" spans="1:19">
      <c r="A15" s="118" t="s">
        <v>289</v>
      </c>
      <c r="B15" s="119"/>
      <c r="C15" s="40" t="s">
        <v>23</v>
      </c>
      <c r="D15" s="12"/>
      <c r="E15" s="12"/>
      <c r="F15" s="12"/>
      <c r="G15" s="12"/>
      <c r="H15" s="12"/>
      <c r="I15" s="12"/>
      <c r="J15" s="31">
        <v>3.2</v>
      </c>
      <c r="K15" s="35">
        <v>15.3</v>
      </c>
      <c r="L15" s="35"/>
      <c r="M15" s="35"/>
      <c r="N15" s="35"/>
      <c r="O15" s="35"/>
      <c r="P15" s="35"/>
      <c r="Q15" s="32"/>
      <c r="R15" s="12"/>
      <c r="S15" s="12"/>
    </row>
    <row r="16" spans="1:19">
      <c r="A16" s="104" t="s">
        <v>175</v>
      </c>
      <c r="B16" s="104"/>
      <c r="C16" s="3" t="s">
        <v>23</v>
      </c>
      <c r="D16" s="12"/>
      <c r="E16" s="12">
        <v>80.099999999999994</v>
      </c>
      <c r="F16" s="12"/>
      <c r="G16" s="12"/>
      <c r="H16" s="12"/>
      <c r="I16" s="12"/>
      <c r="J16" s="13"/>
      <c r="K16" s="34"/>
      <c r="L16" s="34"/>
      <c r="M16" s="34"/>
      <c r="N16" s="34"/>
      <c r="O16" s="34"/>
      <c r="P16" s="34"/>
      <c r="Q16" s="12"/>
      <c r="R16" s="12"/>
      <c r="S16" s="12"/>
    </row>
    <row r="17" spans="1:19">
      <c r="A17" s="82" t="s">
        <v>173</v>
      </c>
      <c r="B17" s="82"/>
      <c r="C17" s="3" t="s">
        <v>23</v>
      </c>
      <c r="D17" s="12"/>
      <c r="E17" s="12">
        <v>60.75</v>
      </c>
      <c r="F17" s="12"/>
      <c r="G17" s="12"/>
      <c r="H17" s="12"/>
      <c r="I17" s="12"/>
      <c r="J17" s="13"/>
      <c r="K17" s="12"/>
      <c r="L17" s="12"/>
      <c r="M17" s="12"/>
      <c r="N17" s="12"/>
      <c r="O17" s="12"/>
      <c r="P17" s="12"/>
      <c r="Q17" s="12"/>
      <c r="R17" s="12"/>
      <c r="S17" s="12"/>
    </row>
    <row r="18" spans="1:19">
      <c r="A18" s="82" t="s">
        <v>26</v>
      </c>
      <c r="B18" s="82"/>
      <c r="C18" s="3" t="s">
        <v>23</v>
      </c>
      <c r="D18" s="12"/>
      <c r="E18" s="12"/>
      <c r="F18" s="12"/>
      <c r="G18" s="12"/>
      <c r="H18" s="12"/>
      <c r="I18" s="12"/>
      <c r="J18" s="13"/>
      <c r="K18" s="12"/>
      <c r="L18" s="12"/>
      <c r="M18" s="12"/>
      <c r="N18" s="12"/>
      <c r="O18" s="12"/>
      <c r="P18" s="12"/>
      <c r="Q18" s="12"/>
      <c r="R18" s="12"/>
      <c r="S18" s="12"/>
    </row>
    <row r="19" spans="1:19">
      <c r="A19" s="82" t="s">
        <v>29</v>
      </c>
      <c r="B19" s="82"/>
      <c r="C19" s="3" t="s">
        <v>23</v>
      </c>
      <c r="D19" s="12"/>
      <c r="E19" s="12"/>
      <c r="F19" s="12"/>
      <c r="G19" s="12"/>
      <c r="H19" s="12"/>
      <c r="I19" s="12">
        <v>10</v>
      </c>
      <c r="J19" s="13"/>
      <c r="K19" s="12"/>
      <c r="L19" s="12"/>
      <c r="M19" s="12"/>
      <c r="N19" s="12"/>
      <c r="O19" s="12"/>
      <c r="P19" s="12"/>
      <c r="Q19" s="12">
        <v>32</v>
      </c>
      <c r="R19" s="12"/>
      <c r="S19" s="12"/>
    </row>
    <row r="20" spans="1:19">
      <c r="A20" s="82" t="s">
        <v>30</v>
      </c>
      <c r="B20" s="82"/>
      <c r="C20" s="3" t="s">
        <v>23</v>
      </c>
      <c r="D20" s="12"/>
      <c r="E20" s="12"/>
      <c r="F20" s="12">
        <v>6.75</v>
      </c>
      <c r="G20" s="12">
        <v>0.45</v>
      </c>
      <c r="H20" s="12"/>
      <c r="I20" s="12"/>
      <c r="J20" s="13"/>
      <c r="K20" s="33">
        <v>2.7</v>
      </c>
      <c r="L20" s="12">
        <v>1.2</v>
      </c>
      <c r="M20" s="12">
        <v>2.7</v>
      </c>
      <c r="N20" s="12"/>
      <c r="O20" s="12"/>
      <c r="P20" s="12"/>
      <c r="Q20" s="12"/>
      <c r="R20" s="12">
        <v>4</v>
      </c>
      <c r="S20" s="12"/>
    </row>
    <row r="21" spans="1:19" ht="24">
      <c r="A21" s="82" t="s">
        <v>31</v>
      </c>
      <c r="B21" s="82"/>
      <c r="C21" s="3" t="s">
        <v>23</v>
      </c>
      <c r="D21" s="39" t="s">
        <v>193</v>
      </c>
      <c r="E21" s="12"/>
      <c r="F21" s="12"/>
      <c r="G21" s="12"/>
      <c r="H21" s="12"/>
      <c r="I21" s="12"/>
      <c r="J21" s="31">
        <v>4</v>
      </c>
      <c r="K21" s="35"/>
      <c r="L21" s="21">
        <v>1</v>
      </c>
      <c r="M21" s="12"/>
      <c r="N21" s="12"/>
      <c r="O21" s="12"/>
      <c r="P21" s="12"/>
      <c r="Q21" s="12"/>
      <c r="R21" s="12">
        <v>0.51</v>
      </c>
      <c r="S21" s="12"/>
    </row>
    <row r="22" spans="1:19">
      <c r="A22" s="82" t="s">
        <v>32</v>
      </c>
      <c r="B22" s="82"/>
      <c r="C22" s="3" t="s">
        <v>23</v>
      </c>
      <c r="D22" s="12"/>
      <c r="E22" s="12"/>
      <c r="F22" s="12"/>
      <c r="G22" s="12"/>
      <c r="H22" s="12"/>
      <c r="I22" s="12"/>
      <c r="J22" s="13"/>
      <c r="K22" s="34"/>
      <c r="L22" s="12"/>
      <c r="M22" s="12"/>
      <c r="N22" s="12"/>
      <c r="O22" s="12"/>
      <c r="P22" s="12"/>
      <c r="Q22" s="12"/>
      <c r="R22" s="12"/>
      <c r="S22" s="12"/>
    </row>
    <row r="23" spans="1:19">
      <c r="A23" s="82" t="s">
        <v>33</v>
      </c>
      <c r="B23" s="82"/>
      <c r="C23" s="3" t="s">
        <v>23</v>
      </c>
      <c r="D23" s="12"/>
      <c r="E23" s="12"/>
      <c r="F23" s="12"/>
      <c r="G23" s="12"/>
      <c r="H23" s="12"/>
      <c r="I23" s="12"/>
      <c r="J23" s="13"/>
      <c r="K23" s="12"/>
      <c r="L23" s="12"/>
      <c r="M23" s="12"/>
      <c r="N23" s="12"/>
      <c r="O23" s="12"/>
      <c r="P23" s="12"/>
      <c r="Q23" s="12"/>
      <c r="R23" s="12"/>
      <c r="S23" s="12"/>
    </row>
    <row r="24" spans="1:19">
      <c r="A24" s="82" t="s">
        <v>34</v>
      </c>
      <c r="B24" s="82"/>
      <c r="C24" s="3" t="s">
        <v>23</v>
      </c>
      <c r="D24" s="12"/>
      <c r="E24" s="12"/>
      <c r="F24" s="12"/>
      <c r="G24" s="12"/>
      <c r="H24" s="12"/>
      <c r="I24" s="12"/>
      <c r="J24" s="13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103" t="s">
        <v>287</v>
      </c>
      <c r="B25" s="103"/>
      <c r="C25" s="3" t="s">
        <v>23</v>
      </c>
      <c r="D25" s="12"/>
      <c r="E25" s="12"/>
      <c r="F25" s="12"/>
      <c r="G25" s="12">
        <v>7.5</v>
      </c>
      <c r="H25" s="12"/>
      <c r="I25" s="12"/>
      <c r="J25" s="13"/>
      <c r="K25" s="12"/>
      <c r="L25" s="12"/>
      <c r="M25" s="12"/>
      <c r="N25" s="12"/>
      <c r="O25" s="12"/>
      <c r="P25" s="12"/>
      <c r="Q25" s="12"/>
      <c r="R25" s="12"/>
      <c r="S25" s="12"/>
    </row>
    <row r="26" spans="1:19">
      <c r="A26" s="120" t="s">
        <v>36</v>
      </c>
      <c r="B26" s="120"/>
      <c r="C26" s="40" t="s">
        <v>23</v>
      </c>
      <c r="D26" s="12"/>
      <c r="E26" s="12"/>
      <c r="F26" s="12"/>
      <c r="G26" s="12"/>
      <c r="H26" s="12"/>
      <c r="I26" s="12"/>
      <c r="J26" s="13"/>
      <c r="K26" s="12"/>
      <c r="L26" s="12"/>
      <c r="M26" s="12"/>
      <c r="N26" s="12"/>
      <c r="O26" s="12"/>
      <c r="P26" s="12"/>
      <c r="Q26" s="12"/>
      <c r="R26" s="12"/>
      <c r="S26" s="12"/>
    </row>
    <row r="27" spans="1:19">
      <c r="A27" s="104" t="s">
        <v>37</v>
      </c>
      <c r="B27" s="104"/>
      <c r="C27" s="3" t="s">
        <v>23</v>
      </c>
      <c r="D27" s="12"/>
      <c r="E27" s="12"/>
      <c r="F27" s="12"/>
      <c r="G27" s="12"/>
      <c r="H27" s="12"/>
      <c r="I27" s="12"/>
      <c r="J27" s="13"/>
      <c r="K27" s="12"/>
      <c r="L27" s="12"/>
      <c r="M27" s="12"/>
      <c r="N27" s="12"/>
      <c r="O27" s="12"/>
      <c r="P27" s="12"/>
      <c r="Q27" s="12"/>
      <c r="R27" s="12"/>
      <c r="S27" s="12"/>
    </row>
    <row r="28" spans="1:19">
      <c r="A28" s="82" t="s">
        <v>38</v>
      </c>
      <c r="B28" s="82"/>
      <c r="C28" s="3" t="s">
        <v>23</v>
      </c>
      <c r="D28" s="12"/>
      <c r="E28" s="12"/>
      <c r="F28" s="12"/>
      <c r="G28" s="12"/>
      <c r="H28" s="12"/>
      <c r="I28" s="12"/>
      <c r="J28" s="13"/>
      <c r="K28" s="33"/>
      <c r="L28" s="33"/>
      <c r="M28" s="12"/>
      <c r="N28" s="12"/>
      <c r="O28" s="12"/>
      <c r="P28" s="12"/>
      <c r="Q28" s="12"/>
      <c r="R28" s="12">
        <f>6.8+1.6</f>
        <v>8.4</v>
      </c>
      <c r="S28" s="12"/>
    </row>
    <row r="29" spans="1:19">
      <c r="A29" s="82" t="s">
        <v>39</v>
      </c>
      <c r="B29" s="82"/>
      <c r="C29" s="3" t="s">
        <v>23</v>
      </c>
      <c r="D29" s="12"/>
      <c r="E29" s="12"/>
      <c r="F29" s="12"/>
      <c r="G29" s="12"/>
      <c r="H29" s="12"/>
      <c r="I29" s="12"/>
      <c r="J29" s="31"/>
      <c r="K29" s="35"/>
      <c r="L29" s="35">
        <v>1</v>
      </c>
      <c r="M29" s="32"/>
      <c r="N29" s="12"/>
      <c r="O29" s="12"/>
      <c r="P29" s="12"/>
      <c r="Q29" s="12"/>
      <c r="R29" s="12">
        <v>56</v>
      </c>
      <c r="S29" s="12"/>
    </row>
    <row r="30" spans="1:19">
      <c r="A30" s="80" t="s">
        <v>285</v>
      </c>
      <c r="B30" s="81"/>
      <c r="C30" s="3" t="s">
        <v>23</v>
      </c>
      <c r="D30" s="12"/>
      <c r="E30" s="12"/>
      <c r="F30" s="12"/>
      <c r="G30" s="12">
        <v>0.68</v>
      </c>
      <c r="H30" s="12"/>
      <c r="I30" s="12"/>
      <c r="J30" s="31"/>
      <c r="K30" s="35"/>
      <c r="L30" s="35"/>
      <c r="M30" s="32"/>
      <c r="N30" s="12"/>
      <c r="O30" s="12"/>
      <c r="P30" s="12"/>
      <c r="Q30" s="12"/>
      <c r="R30" s="12"/>
      <c r="S30" s="12"/>
    </row>
    <row r="31" spans="1:19">
      <c r="A31" s="82" t="s">
        <v>40</v>
      </c>
      <c r="B31" s="82"/>
      <c r="C31" s="3" t="s">
        <v>23</v>
      </c>
      <c r="D31" s="15"/>
      <c r="E31" s="12"/>
      <c r="F31" s="12"/>
      <c r="G31" s="12"/>
      <c r="H31" s="12"/>
      <c r="I31" s="12"/>
      <c r="J31" s="13"/>
      <c r="K31" s="34"/>
      <c r="L31" s="34"/>
      <c r="M31" s="12"/>
      <c r="N31" s="12"/>
      <c r="O31" s="12"/>
      <c r="P31" s="12"/>
      <c r="Q31" s="12"/>
      <c r="R31" s="12">
        <v>0.4</v>
      </c>
      <c r="S31" s="12"/>
    </row>
    <row r="32" spans="1:19">
      <c r="A32" s="82" t="s">
        <v>41</v>
      </c>
      <c r="B32" s="82"/>
      <c r="C32" s="3" t="s">
        <v>23</v>
      </c>
      <c r="D32" s="12"/>
      <c r="E32" s="12"/>
      <c r="F32" s="12"/>
      <c r="G32" s="12"/>
      <c r="H32" s="12"/>
      <c r="I32" s="12"/>
      <c r="J32" s="13"/>
      <c r="K32" s="12"/>
      <c r="L32" s="12"/>
      <c r="M32" s="12">
        <v>69</v>
      </c>
      <c r="N32" s="12"/>
      <c r="O32" s="12"/>
      <c r="P32" s="12"/>
      <c r="Q32" s="12"/>
      <c r="R32" s="12"/>
      <c r="S32" s="12"/>
    </row>
    <row r="33" spans="1:19">
      <c r="A33" s="82" t="s">
        <v>42</v>
      </c>
      <c r="B33" s="82"/>
      <c r="C33" s="3" t="s">
        <v>23</v>
      </c>
      <c r="D33" s="12"/>
      <c r="E33" s="12"/>
      <c r="F33" s="12"/>
      <c r="G33" s="12"/>
      <c r="H33" s="12"/>
      <c r="I33" s="12"/>
      <c r="J33" s="13"/>
      <c r="K33" s="12"/>
      <c r="L33" s="12"/>
      <c r="M33" s="12"/>
      <c r="N33" s="12"/>
      <c r="O33" s="12"/>
      <c r="P33" s="12"/>
      <c r="Q33" s="12"/>
      <c r="R33" s="12"/>
      <c r="S33" s="12"/>
    </row>
    <row r="34" spans="1:19">
      <c r="A34" s="82" t="s">
        <v>43</v>
      </c>
      <c r="B34" s="82"/>
      <c r="C34" s="3" t="s">
        <v>23</v>
      </c>
      <c r="D34" s="12"/>
      <c r="E34" s="12"/>
      <c r="F34" s="12">
        <v>54</v>
      </c>
      <c r="G34" s="12"/>
      <c r="H34" s="12"/>
      <c r="I34" s="12"/>
      <c r="J34" s="13"/>
      <c r="K34" s="12">
        <v>4.5</v>
      </c>
      <c r="L34" s="12"/>
      <c r="M34" s="12"/>
      <c r="N34" s="12"/>
      <c r="O34" s="12"/>
      <c r="P34" s="12"/>
      <c r="Q34" s="12"/>
      <c r="R34" s="12"/>
      <c r="S34" s="12"/>
    </row>
    <row r="35" spans="1:19">
      <c r="A35" s="82" t="s">
        <v>44</v>
      </c>
      <c r="B35" s="82"/>
      <c r="C35" s="3" t="s">
        <v>23</v>
      </c>
      <c r="D35" s="12"/>
      <c r="E35" s="12"/>
      <c r="F35" s="12"/>
      <c r="G35" s="12"/>
      <c r="H35" s="12"/>
      <c r="I35" s="12"/>
      <c r="J35" s="13"/>
      <c r="K35" s="12"/>
      <c r="L35" s="12"/>
      <c r="M35" s="12"/>
      <c r="N35" s="12"/>
      <c r="O35" s="12"/>
      <c r="P35" s="12"/>
      <c r="Q35" s="12"/>
      <c r="R35" s="12"/>
      <c r="S35" s="12"/>
    </row>
    <row r="36" spans="1:19">
      <c r="A36" s="82" t="s">
        <v>45</v>
      </c>
      <c r="B36" s="82"/>
      <c r="C36" s="3" t="s">
        <v>23</v>
      </c>
      <c r="D36" s="12"/>
      <c r="E36" s="12"/>
      <c r="F36" s="12"/>
      <c r="G36" s="12"/>
      <c r="H36" s="12"/>
      <c r="I36" s="12"/>
      <c r="J36" s="13"/>
      <c r="K36" s="12"/>
      <c r="L36" s="12"/>
      <c r="M36" s="12"/>
      <c r="N36" s="12"/>
      <c r="O36" s="12"/>
      <c r="P36" s="12"/>
      <c r="Q36" s="12"/>
      <c r="R36" s="12"/>
      <c r="S36" s="12"/>
    </row>
    <row r="37" spans="1:19">
      <c r="A37" s="82" t="s">
        <v>46</v>
      </c>
      <c r="B37" s="82"/>
      <c r="C37" s="3" t="s">
        <v>23</v>
      </c>
      <c r="D37" s="12"/>
      <c r="E37" s="12"/>
      <c r="F37" s="12"/>
      <c r="G37" s="12"/>
      <c r="H37" s="12"/>
      <c r="I37" s="12"/>
      <c r="J37" s="13"/>
      <c r="K37" s="12"/>
      <c r="L37" s="12"/>
      <c r="M37" s="12"/>
      <c r="N37" s="12"/>
      <c r="O37" s="12"/>
      <c r="P37" s="12"/>
      <c r="Q37" s="12"/>
      <c r="R37" s="12"/>
      <c r="S37" s="12"/>
    </row>
    <row r="38" spans="1:19">
      <c r="A38" s="82" t="s">
        <v>47</v>
      </c>
      <c r="B38" s="82"/>
      <c r="C38" s="3" t="s">
        <v>23</v>
      </c>
      <c r="D38" s="12"/>
      <c r="E38" s="12"/>
      <c r="F38" s="12"/>
      <c r="G38" s="12"/>
      <c r="H38" s="12"/>
      <c r="I38" s="12"/>
      <c r="J38" s="13"/>
      <c r="K38" s="12"/>
      <c r="L38" s="12"/>
      <c r="M38" s="12"/>
      <c r="N38" s="12"/>
      <c r="O38" s="12"/>
      <c r="P38" s="12"/>
      <c r="Q38" s="12"/>
      <c r="R38" s="12"/>
      <c r="S38" s="12"/>
    </row>
    <row r="39" spans="1:19">
      <c r="A39" s="82" t="s">
        <v>48</v>
      </c>
      <c r="B39" s="82"/>
      <c r="C39" s="3" t="s">
        <v>23</v>
      </c>
      <c r="D39" s="12"/>
      <c r="E39" s="12"/>
      <c r="F39" s="12"/>
      <c r="G39" s="12"/>
      <c r="H39" s="12"/>
      <c r="I39" s="12"/>
      <c r="J39" s="13"/>
      <c r="K39" s="12"/>
      <c r="L39" s="12"/>
      <c r="M39" s="12"/>
      <c r="N39" s="12"/>
      <c r="O39" s="12"/>
      <c r="P39" s="12"/>
      <c r="Q39" s="12"/>
      <c r="R39" s="12"/>
      <c r="S39" s="12"/>
    </row>
    <row r="40" spans="1:19">
      <c r="A40" s="82" t="s">
        <v>195</v>
      </c>
      <c r="B40" s="82"/>
      <c r="C40" s="3" t="s">
        <v>23</v>
      </c>
      <c r="D40" s="12"/>
      <c r="E40" s="12"/>
      <c r="F40" s="12"/>
      <c r="G40" s="12"/>
      <c r="H40" s="12"/>
      <c r="I40" s="12"/>
      <c r="J40" s="13"/>
      <c r="K40" s="12"/>
      <c r="L40" s="12"/>
      <c r="M40" s="12"/>
      <c r="N40" s="12"/>
      <c r="O40" s="12"/>
      <c r="P40" s="12"/>
      <c r="Q40" s="12"/>
      <c r="R40" s="12"/>
      <c r="S40" s="12"/>
    </row>
    <row r="41" spans="1:19">
      <c r="A41" s="82" t="s">
        <v>50</v>
      </c>
      <c r="B41" s="82"/>
      <c r="C41" s="3" t="s">
        <v>23</v>
      </c>
      <c r="D41" s="12"/>
      <c r="E41" s="12"/>
      <c r="F41" s="12"/>
      <c r="G41" s="12"/>
      <c r="H41" s="12"/>
      <c r="I41" s="12">
        <v>7.5</v>
      </c>
      <c r="J41" s="13"/>
      <c r="K41" s="12"/>
      <c r="L41" s="12">
        <v>0.36</v>
      </c>
      <c r="M41" s="12"/>
      <c r="N41" s="12">
        <v>7</v>
      </c>
      <c r="O41" s="12"/>
      <c r="P41" s="12"/>
      <c r="Q41" s="12">
        <f>6+7</f>
        <v>13</v>
      </c>
      <c r="R41" s="12">
        <v>16</v>
      </c>
      <c r="S41" s="12"/>
    </row>
    <row r="42" spans="1:19">
      <c r="A42" s="82" t="s">
        <v>51</v>
      </c>
      <c r="B42" s="82"/>
      <c r="C42" s="3" t="s">
        <v>23</v>
      </c>
      <c r="D42" s="12"/>
      <c r="E42" s="12"/>
      <c r="F42" s="12"/>
      <c r="G42" s="12"/>
      <c r="H42" s="12"/>
      <c r="I42" s="12"/>
      <c r="J42" s="13"/>
      <c r="K42" s="12"/>
      <c r="L42" s="12"/>
      <c r="M42" s="12"/>
      <c r="N42" s="12"/>
      <c r="O42" s="12"/>
      <c r="P42" s="12"/>
      <c r="Q42" s="12"/>
      <c r="R42" s="12"/>
      <c r="S42" s="12"/>
    </row>
    <row r="43" spans="1:19">
      <c r="A43" s="101" t="s">
        <v>52</v>
      </c>
      <c r="B43" s="102"/>
      <c r="C43" s="3" t="s">
        <v>23</v>
      </c>
      <c r="D43" s="12"/>
      <c r="E43" s="12"/>
      <c r="F43" s="12"/>
      <c r="G43" s="12"/>
      <c r="H43" s="12"/>
      <c r="I43" s="12"/>
      <c r="J43" s="13"/>
      <c r="K43" s="12"/>
      <c r="L43" s="12"/>
      <c r="M43" s="12"/>
      <c r="N43" s="12"/>
      <c r="O43" s="12"/>
      <c r="P43" s="12"/>
      <c r="Q43" s="12"/>
      <c r="R43" s="12"/>
      <c r="S43" s="12"/>
    </row>
    <row r="44" spans="1:19">
      <c r="A44" s="82" t="s">
        <v>53</v>
      </c>
      <c r="B44" s="82"/>
      <c r="C44" s="3" t="s">
        <v>23</v>
      </c>
      <c r="D44" s="12"/>
      <c r="E44" s="12"/>
      <c r="F44" s="12"/>
      <c r="G44" s="12"/>
      <c r="H44" s="12"/>
      <c r="I44" s="12"/>
      <c r="J44" s="13"/>
      <c r="K44" s="12"/>
      <c r="L44" s="12"/>
      <c r="M44" s="12"/>
      <c r="N44" s="12"/>
      <c r="O44" s="12"/>
      <c r="P44" s="12"/>
      <c r="Q44" s="12"/>
      <c r="R44" s="12"/>
      <c r="S44" s="12"/>
    </row>
    <row r="45" spans="1:19">
      <c r="A45" s="82" t="s">
        <v>54</v>
      </c>
      <c r="B45" s="82"/>
      <c r="C45" s="3" t="s">
        <v>23</v>
      </c>
      <c r="D45" s="12"/>
      <c r="E45" s="12"/>
      <c r="F45" s="12"/>
      <c r="G45" s="12"/>
      <c r="H45" s="12"/>
      <c r="I45" s="12"/>
      <c r="J45" s="13"/>
      <c r="K45" s="12"/>
      <c r="L45" s="12"/>
      <c r="M45" s="12"/>
      <c r="N45" s="12"/>
      <c r="O45" s="12"/>
      <c r="P45" s="12"/>
      <c r="Q45" s="12"/>
      <c r="R45" s="12"/>
      <c r="S45" s="12"/>
    </row>
    <row r="46" spans="1:19">
      <c r="A46" s="82" t="s">
        <v>101</v>
      </c>
      <c r="B46" s="82"/>
      <c r="C46" s="3" t="s">
        <v>23</v>
      </c>
      <c r="D46" s="12"/>
      <c r="E46" s="12"/>
      <c r="F46" s="12"/>
      <c r="G46" s="12"/>
      <c r="H46" s="12"/>
      <c r="I46" s="12"/>
      <c r="J46" s="13"/>
      <c r="K46" s="12"/>
      <c r="L46" s="12"/>
      <c r="M46" s="12"/>
      <c r="N46" s="12"/>
      <c r="O46" s="12"/>
      <c r="P46" s="12"/>
      <c r="Q46" s="12"/>
      <c r="R46" s="12"/>
      <c r="S46" s="12"/>
    </row>
    <row r="47" spans="1:19">
      <c r="A47" s="82" t="s">
        <v>55</v>
      </c>
      <c r="B47" s="82"/>
      <c r="C47" s="3" t="s">
        <v>23</v>
      </c>
      <c r="D47" s="12"/>
      <c r="E47" s="12"/>
      <c r="F47" s="12"/>
      <c r="G47" s="12"/>
      <c r="H47" s="12"/>
      <c r="I47" s="12"/>
      <c r="J47" s="13"/>
      <c r="K47" s="12"/>
      <c r="L47" s="12"/>
      <c r="M47" s="12"/>
      <c r="N47" s="12">
        <v>25</v>
      </c>
      <c r="O47" s="12"/>
      <c r="P47" s="12"/>
      <c r="Q47" s="12"/>
      <c r="R47" s="12"/>
      <c r="S47" s="12"/>
    </row>
    <row r="48" spans="1:19">
      <c r="A48" s="82" t="s">
        <v>96</v>
      </c>
      <c r="B48" s="82"/>
      <c r="C48" s="3" t="s">
        <v>23</v>
      </c>
      <c r="D48" s="12"/>
      <c r="E48" s="12"/>
      <c r="F48" s="12"/>
      <c r="G48" s="12"/>
      <c r="H48" s="12"/>
      <c r="I48" s="12"/>
      <c r="J48" s="13"/>
      <c r="K48" s="12"/>
      <c r="L48" s="12"/>
      <c r="M48" s="12"/>
      <c r="N48" s="12"/>
      <c r="O48" s="12"/>
      <c r="P48" s="12"/>
      <c r="Q48" s="12"/>
      <c r="R48" s="12"/>
      <c r="S48" s="12"/>
    </row>
    <row r="49" spans="1:19">
      <c r="A49" s="82" t="s">
        <v>56</v>
      </c>
      <c r="B49" s="82"/>
      <c r="C49" s="3" t="s">
        <v>23</v>
      </c>
      <c r="D49" s="12"/>
      <c r="E49" s="12"/>
      <c r="F49" s="12"/>
      <c r="G49" s="12"/>
      <c r="H49" s="12"/>
      <c r="I49" s="12">
        <v>6</v>
      </c>
      <c r="J49" s="13"/>
      <c r="K49" s="12"/>
      <c r="L49" s="12"/>
      <c r="M49" s="12"/>
      <c r="N49" s="12"/>
      <c r="O49" s="12"/>
      <c r="P49" s="12"/>
      <c r="Q49" s="12"/>
      <c r="R49" s="12"/>
      <c r="S49" s="12"/>
    </row>
    <row r="50" spans="1:19">
      <c r="A50" s="82" t="s">
        <v>57</v>
      </c>
      <c r="B50" s="82"/>
      <c r="C50" s="3" t="s">
        <v>23</v>
      </c>
      <c r="D50" s="12"/>
      <c r="E50" s="12"/>
      <c r="F50" s="12"/>
      <c r="G50" s="12"/>
      <c r="H50" s="12"/>
      <c r="I50" s="12"/>
      <c r="J50" s="13"/>
      <c r="K50" s="12"/>
      <c r="L50" s="12"/>
      <c r="M50" s="12"/>
      <c r="N50" s="12"/>
      <c r="O50" s="12"/>
      <c r="P50" s="12"/>
      <c r="Q50" s="12"/>
      <c r="R50" s="12"/>
      <c r="S50" s="12"/>
    </row>
    <row r="51" spans="1:19">
      <c r="A51" s="82" t="s">
        <v>58</v>
      </c>
      <c r="B51" s="82"/>
      <c r="C51" s="3" t="s">
        <v>23</v>
      </c>
      <c r="D51" s="12"/>
      <c r="E51" s="12"/>
      <c r="F51" s="12"/>
      <c r="G51" s="12"/>
      <c r="H51" s="12"/>
      <c r="I51" s="12"/>
      <c r="J51" s="13"/>
      <c r="K51" s="12"/>
      <c r="L51" s="12"/>
      <c r="M51" s="12"/>
      <c r="N51" s="12"/>
      <c r="O51" s="12"/>
      <c r="P51" s="12"/>
      <c r="Q51" s="12"/>
      <c r="R51" s="12"/>
      <c r="S51" s="12"/>
    </row>
    <row r="52" spans="1:19">
      <c r="A52" s="82" t="s">
        <v>59</v>
      </c>
      <c r="B52" s="82"/>
      <c r="C52" s="3" t="s">
        <v>23</v>
      </c>
      <c r="D52" s="12"/>
      <c r="E52" s="12"/>
      <c r="F52" s="12"/>
      <c r="G52" s="12"/>
      <c r="H52" s="12"/>
      <c r="I52" s="12">
        <v>8</v>
      </c>
      <c r="J52" s="28"/>
      <c r="K52" s="12"/>
      <c r="L52" s="12"/>
      <c r="M52" s="12"/>
      <c r="N52" s="12"/>
      <c r="O52" s="12"/>
      <c r="P52" s="12"/>
      <c r="Q52" s="12"/>
      <c r="R52" s="12"/>
      <c r="S52" s="12"/>
    </row>
    <row r="53" spans="1:19">
      <c r="A53" s="82" t="s">
        <v>60</v>
      </c>
      <c r="B53" s="82"/>
      <c r="C53" s="3" t="s">
        <v>23</v>
      </c>
      <c r="D53" s="12"/>
      <c r="E53" s="12"/>
      <c r="F53" s="12"/>
      <c r="G53" s="12"/>
      <c r="H53" s="12"/>
      <c r="I53" s="12"/>
      <c r="J53" s="13">
        <v>40</v>
      </c>
      <c r="K53" s="12"/>
      <c r="L53" s="12"/>
      <c r="M53" s="12"/>
      <c r="N53" s="12"/>
      <c r="O53" s="12"/>
      <c r="P53" s="12"/>
      <c r="Q53" s="12"/>
      <c r="R53" s="12"/>
      <c r="S53" s="12"/>
    </row>
    <row r="54" spans="1:19">
      <c r="A54" s="82" t="s">
        <v>132</v>
      </c>
      <c r="B54" s="82"/>
      <c r="C54" s="3" t="s">
        <v>23</v>
      </c>
      <c r="D54" s="12"/>
      <c r="E54" s="12"/>
      <c r="F54" s="12"/>
      <c r="G54" s="12"/>
      <c r="H54" s="12"/>
      <c r="I54" s="12"/>
      <c r="J54" s="13">
        <v>50</v>
      </c>
      <c r="K54" s="12">
        <v>67.5</v>
      </c>
      <c r="L54" s="12"/>
      <c r="M54" s="12"/>
      <c r="N54" s="12"/>
      <c r="O54" s="12"/>
      <c r="P54" s="12"/>
      <c r="Q54" s="12"/>
      <c r="R54" s="12"/>
      <c r="S54" s="12"/>
    </row>
    <row r="55" spans="1:19">
      <c r="A55" s="82" t="s">
        <v>62</v>
      </c>
      <c r="B55" s="82"/>
      <c r="C55" s="3" t="s">
        <v>23</v>
      </c>
      <c r="D55" s="12"/>
      <c r="E55" s="12">
        <v>21.6</v>
      </c>
      <c r="F55" s="12"/>
      <c r="G55" s="12"/>
      <c r="H55" s="12"/>
      <c r="I55" s="12"/>
      <c r="J55" s="13">
        <f>3.2+9.6</f>
        <v>12.8</v>
      </c>
      <c r="K55" s="12">
        <v>6.48</v>
      </c>
      <c r="L55" s="12"/>
      <c r="M55" s="12"/>
      <c r="N55" s="12"/>
      <c r="O55" s="12"/>
      <c r="P55" s="12"/>
      <c r="Q55" s="12"/>
      <c r="R55" s="12"/>
      <c r="S55" s="12"/>
    </row>
    <row r="56" spans="1:19">
      <c r="A56" s="82" t="s">
        <v>63</v>
      </c>
      <c r="B56" s="82"/>
      <c r="C56" s="3" t="s">
        <v>23</v>
      </c>
      <c r="D56" s="12"/>
      <c r="E56" s="12"/>
      <c r="F56" s="12"/>
      <c r="G56" s="12"/>
      <c r="H56" s="12"/>
      <c r="I56" s="12"/>
      <c r="J56" s="13">
        <f>3.58+13.44</f>
        <v>17.02</v>
      </c>
      <c r="K56" s="12"/>
      <c r="L56" s="12"/>
      <c r="M56" s="12"/>
      <c r="N56" s="12"/>
      <c r="O56" s="12"/>
      <c r="P56" s="12"/>
      <c r="Q56" s="12"/>
      <c r="R56" s="12"/>
      <c r="S56" s="12"/>
    </row>
    <row r="57" spans="1:19">
      <c r="A57" s="82" t="s">
        <v>64</v>
      </c>
      <c r="B57" s="82"/>
      <c r="C57" s="3" t="s">
        <v>23</v>
      </c>
      <c r="D57" s="12"/>
      <c r="E57" s="12"/>
      <c r="F57" s="12"/>
      <c r="G57" s="12"/>
      <c r="H57" s="12"/>
      <c r="I57" s="12"/>
      <c r="J57" s="13"/>
      <c r="K57" s="12"/>
      <c r="L57" s="12"/>
      <c r="M57" s="12"/>
      <c r="N57" s="12"/>
      <c r="O57" s="12"/>
      <c r="P57" s="12"/>
      <c r="Q57" s="12"/>
      <c r="R57" s="12"/>
      <c r="S57" s="12"/>
    </row>
    <row r="58" spans="1:19">
      <c r="A58" s="80" t="s">
        <v>282</v>
      </c>
      <c r="B58" s="81"/>
      <c r="C58" s="3" t="s">
        <v>23</v>
      </c>
      <c r="D58" s="12"/>
      <c r="E58" s="12">
        <v>0.22</v>
      </c>
      <c r="F58" s="12"/>
      <c r="G58" s="12"/>
      <c r="H58" s="12"/>
      <c r="I58" s="12"/>
      <c r="J58" s="13"/>
      <c r="K58" s="12"/>
      <c r="L58" s="12"/>
      <c r="M58" s="12"/>
      <c r="N58" s="12"/>
      <c r="O58" s="12"/>
      <c r="P58" s="12"/>
      <c r="Q58" s="12"/>
      <c r="R58" s="12"/>
      <c r="S58" s="12"/>
    </row>
    <row r="59" spans="1:19">
      <c r="A59" s="80" t="s">
        <v>283</v>
      </c>
      <c r="B59" s="81"/>
      <c r="C59" s="3"/>
      <c r="D59" s="12"/>
      <c r="E59" s="12">
        <v>0.22</v>
      </c>
      <c r="F59" s="12"/>
      <c r="G59" s="12"/>
      <c r="H59" s="12"/>
      <c r="I59" s="12"/>
      <c r="J59" s="13"/>
      <c r="K59" s="12"/>
      <c r="L59" s="12"/>
      <c r="M59" s="12"/>
      <c r="N59" s="12"/>
      <c r="O59" s="12"/>
      <c r="P59" s="12"/>
      <c r="Q59" s="12"/>
      <c r="R59" s="12"/>
      <c r="S59" s="12"/>
    </row>
    <row r="60" spans="1:19">
      <c r="A60" s="82" t="s">
        <v>82</v>
      </c>
      <c r="B60" s="82"/>
      <c r="C60" s="3" t="s">
        <v>23</v>
      </c>
      <c r="D60" s="12"/>
      <c r="E60" s="12"/>
      <c r="F60" s="12"/>
      <c r="G60" s="12"/>
      <c r="H60" s="12"/>
      <c r="I60" s="12"/>
      <c r="J60" s="13"/>
      <c r="K60" s="12"/>
      <c r="L60" s="12"/>
      <c r="M60" s="12"/>
      <c r="N60" s="12"/>
      <c r="O60" s="12"/>
      <c r="P60" s="12"/>
      <c r="Q60" s="12"/>
      <c r="R60" s="12"/>
      <c r="S60" s="12"/>
    </row>
    <row r="61" spans="1:19">
      <c r="A61" s="80" t="s">
        <v>189</v>
      </c>
      <c r="B61" s="81"/>
      <c r="C61" s="3" t="s">
        <v>23</v>
      </c>
      <c r="D61" s="12">
        <v>64.2</v>
      </c>
      <c r="E61" s="12"/>
      <c r="F61" s="12"/>
      <c r="G61" s="12"/>
      <c r="H61" s="12"/>
      <c r="I61" s="12"/>
      <c r="J61" s="13"/>
      <c r="K61" s="12"/>
      <c r="L61" s="12"/>
      <c r="M61" s="12"/>
      <c r="N61" s="12"/>
      <c r="O61" s="12"/>
      <c r="P61" s="12"/>
      <c r="Q61" s="12"/>
      <c r="R61" s="12"/>
      <c r="S61" s="12"/>
    </row>
    <row r="62" spans="1:19">
      <c r="A62" s="80" t="s">
        <v>190</v>
      </c>
      <c r="B62" s="81"/>
      <c r="C62" s="3" t="s">
        <v>23</v>
      </c>
      <c r="D62" s="12">
        <v>63</v>
      </c>
      <c r="E62" s="12"/>
      <c r="F62" s="12"/>
      <c r="G62" s="12"/>
      <c r="H62" s="12"/>
      <c r="I62" s="12"/>
      <c r="J62" s="13"/>
      <c r="K62" s="12"/>
      <c r="L62" s="12"/>
      <c r="M62" s="12"/>
      <c r="N62" s="12"/>
      <c r="O62" s="12"/>
      <c r="P62" s="12"/>
      <c r="Q62" s="12"/>
      <c r="R62" s="12"/>
      <c r="S62" s="12"/>
    </row>
    <row r="63" spans="1:19">
      <c r="A63" s="80" t="s">
        <v>191</v>
      </c>
      <c r="B63" s="81"/>
      <c r="C63" s="3" t="s">
        <v>23</v>
      </c>
      <c r="D63" s="12">
        <v>60</v>
      </c>
      <c r="E63" s="12"/>
      <c r="F63" s="12"/>
      <c r="G63" s="12"/>
      <c r="H63" s="12"/>
      <c r="I63" s="12"/>
      <c r="J63" s="13"/>
      <c r="K63" s="12"/>
      <c r="L63" s="12"/>
      <c r="M63" s="12"/>
      <c r="N63" s="12"/>
      <c r="O63" s="12"/>
      <c r="P63" s="12"/>
      <c r="Q63" s="12"/>
      <c r="R63" s="12"/>
      <c r="S63" s="12"/>
    </row>
    <row r="64" spans="1:19">
      <c r="A64" s="80" t="s">
        <v>192</v>
      </c>
      <c r="B64" s="81"/>
      <c r="C64" s="3" t="s">
        <v>23</v>
      </c>
      <c r="D64" s="12">
        <v>60</v>
      </c>
      <c r="E64" s="12"/>
      <c r="F64" s="12"/>
      <c r="G64" s="12"/>
      <c r="H64" s="12"/>
      <c r="I64" s="12"/>
      <c r="J64" s="13"/>
      <c r="K64" s="12"/>
      <c r="L64" s="12"/>
      <c r="M64" s="12"/>
      <c r="N64" s="12"/>
      <c r="O64" s="12"/>
      <c r="P64" s="12"/>
      <c r="Q64" s="12"/>
      <c r="R64" s="12"/>
      <c r="S64" s="12"/>
    </row>
    <row r="65" spans="1:19">
      <c r="A65" s="82" t="s">
        <v>65</v>
      </c>
      <c r="B65" s="82"/>
      <c r="C65" s="3" t="s">
        <v>23</v>
      </c>
      <c r="D65" s="12"/>
      <c r="E65" s="12"/>
      <c r="F65" s="12"/>
      <c r="G65" s="12"/>
      <c r="H65" s="12"/>
      <c r="I65" s="12"/>
      <c r="J65" s="13"/>
      <c r="K65" s="33"/>
      <c r="L65" s="33"/>
      <c r="M65" s="33"/>
      <c r="N65" s="12"/>
      <c r="O65" s="12"/>
      <c r="P65" s="12"/>
      <c r="Q65" s="12"/>
      <c r="R65" s="12"/>
      <c r="S65" s="12"/>
    </row>
    <row r="66" spans="1:19">
      <c r="A66" s="82" t="s">
        <v>214</v>
      </c>
      <c r="B66" s="82"/>
      <c r="C66" s="3" t="s">
        <v>23</v>
      </c>
      <c r="D66" s="12"/>
      <c r="E66" s="12"/>
      <c r="F66" s="12"/>
      <c r="G66" s="12"/>
      <c r="H66" s="12">
        <v>30</v>
      </c>
      <c r="I66" s="12"/>
      <c r="J66" s="31"/>
      <c r="K66" s="35"/>
      <c r="L66" s="35"/>
      <c r="M66" s="35"/>
      <c r="N66" s="32"/>
      <c r="O66" s="12">
        <v>30</v>
      </c>
      <c r="P66" s="12"/>
      <c r="Q66" s="12"/>
      <c r="R66" s="12"/>
      <c r="S66" s="12"/>
    </row>
    <row r="67" spans="1:19">
      <c r="A67" s="103" t="s">
        <v>67</v>
      </c>
      <c r="B67" s="103"/>
      <c r="C67" s="3" t="s">
        <v>23</v>
      </c>
      <c r="D67" s="12"/>
      <c r="E67" s="12"/>
      <c r="F67" s="12"/>
      <c r="G67" s="12"/>
      <c r="H67" s="12"/>
      <c r="I67" s="12"/>
      <c r="J67" s="13"/>
      <c r="K67" s="34"/>
      <c r="L67" s="34"/>
      <c r="M67" s="34"/>
      <c r="N67" s="12"/>
      <c r="O67" s="12"/>
      <c r="P67" s="12">
        <v>30</v>
      </c>
      <c r="Q67" s="12"/>
      <c r="R67" s="12"/>
      <c r="S67" s="12"/>
    </row>
    <row r="68" spans="1:19">
      <c r="A68" s="118" t="s">
        <v>66</v>
      </c>
      <c r="B68" s="119"/>
      <c r="C68" s="40" t="s">
        <v>23</v>
      </c>
      <c r="D68" s="12"/>
      <c r="E68" s="12">
        <v>22.5</v>
      </c>
      <c r="F68" s="12"/>
      <c r="G68" s="12"/>
      <c r="H68" s="12"/>
      <c r="I68" s="12"/>
      <c r="J68" s="13"/>
      <c r="K68" s="12"/>
      <c r="L68" s="12"/>
      <c r="M68" s="12"/>
      <c r="N68" s="12"/>
      <c r="O68" s="12"/>
      <c r="P68" s="12"/>
      <c r="Q68" s="12"/>
      <c r="R68" s="12"/>
      <c r="S68" s="12"/>
    </row>
    <row r="69" spans="1:19">
      <c r="A69" s="104" t="s">
        <v>68</v>
      </c>
      <c r="B69" s="104"/>
      <c r="C69" s="3" t="s">
        <v>23</v>
      </c>
      <c r="D69" s="12"/>
      <c r="E69" s="12"/>
      <c r="F69" s="12"/>
      <c r="G69" s="12"/>
      <c r="H69" s="12"/>
      <c r="I69" s="12"/>
      <c r="J69" s="13"/>
      <c r="K69" s="12"/>
      <c r="L69" s="12"/>
      <c r="M69" s="12"/>
      <c r="N69" s="12"/>
      <c r="O69" s="12"/>
      <c r="P69" s="12"/>
      <c r="Q69" s="12"/>
      <c r="R69" s="12"/>
      <c r="S69" s="12"/>
    </row>
    <row r="70" spans="1:19">
      <c r="A70" s="82" t="s">
        <v>97</v>
      </c>
      <c r="B70" s="82"/>
      <c r="C70" s="3" t="s">
        <v>23</v>
      </c>
      <c r="D70" s="12"/>
      <c r="E70" s="12">
        <v>7.2</v>
      </c>
      <c r="F70" s="12"/>
      <c r="G70" s="12"/>
      <c r="H70" s="12"/>
      <c r="I70" s="12"/>
      <c r="J70" s="13"/>
      <c r="K70" s="12"/>
      <c r="L70" s="12"/>
      <c r="M70" s="12"/>
      <c r="N70" s="12"/>
      <c r="O70" s="12"/>
      <c r="P70" s="12"/>
      <c r="Q70" s="12"/>
      <c r="R70" s="12"/>
      <c r="S70" s="12"/>
    </row>
    <row r="71" spans="1:19">
      <c r="A71" s="82" t="s">
        <v>69</v>
      </c>
      <c r="B71" s="82"/>
      <c r="C71" s="3" t="s">
        <v>23</v>
      </c>
      <c r="D71" s="12"/>
      <c r="E71" s="12"/>
      <c r="F71" s="12"/>
      <c r="G71" s="12"/>
      <c r="H71" s="12"/>
      <c r="I71" s="12"/>
      <c r="J71" s="13"/>
      <c r="K71" s="12"/>
      <c r="L71" s="12"/>
      <c r="M71" s="12"/>
      <c r="N71" s="12"/>
      <c r="O71" s="12"/>
      <c r="P71" s="12"/>
      <c r="Q71" s="12"/>
      <c r="R71" s="12"/>
      <c r="S71" s="12"/>
    </row>
    <row r="72" spans="1:19">
      <c r="A72" s="82" t="s">
        <v>70</v>
      </c>
      <c r="B72" s="82"/>
      <c r="C72" s="3" t="s">
        <v>23</v>
      </c>
      <c r="D72" s="12"/>
      <c r="E72" s="12"/>
      <c r="F72" s="12"/>
      <c r="G72" s="12"/>
      <c r="H72" s="12"/>
      <c r="I72" s="12">
        <v>1</v>
      </c>
      <c r="J72" s="13"/>
      <c r="K72" s="12"/>
      <c r="L72" s="12"/>
      <c r="M72" s="12"/>
      <c r="N72" s="12"/>
      <c r="O72" s="12"/>
      <c r="P72" s="12"/>
      <c r="Q72" s="12"/>
      <c r="R72" s="12"/>
      <c r="S72" s="12"/>
    </row>
    <row r="73" spans="1:19">
      <c r="A73" s="82" t="s">
        <v>73</v>
      </c>
      <c r="B73" s="82"/>
      <c r="C73" s="3" t="s">
        <v>23</v>
      </c>
      <c r="D73" s="12"/>
      <c r="E73" s="12"/>
      <c r="F73" s="12"/>
      <c r="G73" s="12"/>
      <c r="H73" s="12"/>
      <c r="I73" s="12"/>
      <c r="J73" s="13"/>
      <c r="K73" s="12"/>
      <c r="L73" s="12"/>
      <c r="M73" s="12"/>
      <c r="N73" s="12"/>
      <c r="O73" s="12"/>
      <c r="P73" s="12"/>
      <c r="Q73" s="12"/>
      <c r="R73" s="12"/>
      <c r="S73" s="12"/>
    </row>
    <row r="74" spans="1:19">
      <c r="A74" s="82" t="s">
        <v>74</v>
      </c>
      <c r="B74" s="82"/>
      <c r="C74" s="3" t="s">
        <v>23</v>
      </c>
      <c r="D74" s="12"/>
      <c r="E74" s="12">
        <v>0.01</v>
      </c>
      <c r="F74" s="12">
        <v>0.66</v>
      </c>
      <c r="G74" s="12">
        <v>0.12</v>
      </c>
      <c r="H74" s="12"/>
      <c r="I74" s="12"/>
      <c r="J74" s="13">
        <v>0.8</v>
      </c>
      <c r="K74" s="12"/>
      <c r="L74" s="12"/>
      <c r="M74" s="12"/>
      <c r="N74" s="12"/>
      <c r="O74" s="12"/>
      <c r="P74" s="12"/>
      <c r="Q74" s="12"/>
      <c r="R74" s="12">
        <v>0.31</v>
      </c>
      <c r="S74" s="12"/>
    </row>
    <row r="75" spans="1:19">
      <c r="A75" s="82" t="s">
        <v>75</v>
      </c>
      <c r="B75" s="82"/>
      <c r="C75" s="3" t="s">
        <v>23</v>
      </c>
      <c r="D75" s="12"/>
      <c r="E75" s="12"/>
      <c r="F75" s="12"/>
      <c r="G75" s="12"/>
      <c r="H75" s="12"/>
      <c r="I75" s="12"/>
      <c r="J75" s="13">
        <v>2</v>
      </c>
      <c r="K75" s="12"/>
      <c r="L75" s="12">
        <v>3</v>
      </c>
      <c r="M75" s="12"/>
      <c r="N75" s="12"/>
      <c r="O75" s="12"/>
      <c r="P75" s="12"/>
      <c r="Q75" s="12"/>
      <c r="R75" s="12"/>
      <c r="S75" s="12"/>
    </row>
    <row r="76" spans="1:19">
      <c r="A76" s="82" t="s">
        <v>76</v>
      </c>
      <c r="B76" s="82"/>
      <c r="C76" s="3" t="s">
        <v>23</v>
      </c>
      <c r="D76" s="12"/>
      <c r="E76" s="12"/>
      <c r="F76" s="12"/>
      <c r="G76" s="12"/>
      <c r="H76" s="12"/>
      <c r="I76" s="12"/>
      <c r="J76" s="13"/>
      <c r="K76" s="12"/>
      <c r="L76" s="12"/>
      <c r="M76" s="12"/>
      <c r="N76" s="12"/>
      <c r="O76" s="12"/>
      <c r="P76" s="12"/>
      <c r="Q76" s="12"/>
      <c r="R76" s="12"/>
      <c r="S76" s="12"/>
    </row>
    <row r="77" spans="1:19">
      <c r="A77" s="80" t="s">
        <v>284</v>
      </c>
      <c r="B77" s="81"/>
      <c r="C77" s="3" t="s">
        <v>23</v>
      </c>
      <c r="D77" s="12"/>
      <c r="E77" s="12">
        <v>18</v>
      </c>
      <c r="F77" s="12"/>
      <c r="G77" s="12"/>
      <c r="H77" s="12"/>
      <c r="I77" s="12"/>
      <c r="J77" s="13"/>
      <c r="K77" s="12"/>
      <c r="L77" s="12"/>
      <c r="M77" s="12"/>
      <c r="N77" s="12"/>
      <c r="O77" s="12"/>
      <c r="P77" s="12"/>
      <c r="Q77" s="12"/>
      <c r="R77" s="12"/>
      <c r="S77" s="12"/>
    </row>
    <row r="78" spans="1:19">
      <c r="A78" s="80" t="s">
        <v>286</v>
      </c>
      <c r="B78" s="81"/>
      <c r="C78" s="3" t="s">
        <v>23</v>
      </c>
      <c r="D78" s="12"/>
      <c r="E78" s="12"/>
      <c r="F78" s="12"/>
      <c r="G78" s="12">
        <v>7.5</v>
      </c>
      <c r="H78" s="12"/>
      <c r="I78" s="12"/>
      <c r="J78" s="13"/>
      <c r="K78" s="12"/>
      <c r="L78" s="12"/>
      <c r="M78" s="12"/>
      <c r="N78" s="12"/>
      <c r="O78" s="12"/>
      <c r="P78" s="12"/>
      <c r="Q78" s="12"/>
      <c r="R78" s="12"/>
      <c r="S78" s="12"/>
    </row>
    <row r="79" spans="1:19">
      <c r="A79" s="82" t="s">
        <v>78</v>
      </c>
      <c r="B79" s="82"/>
      <c r="C79" s="3" t="s">
        <v>23</v>
      </c>
      <c r="D79" s="12"/>
      <c r="E79" s="12"/>
      <c r="F79" s="12"/>
      <c r="G79" s="12"/>
      <c r="H79" s="12"/>
      <c r="I79" s="12"/>
      <c r="J79" s="13"/>
      <c r="K79" s="12"/>
      <c r="L79" s="12"/>
      <c r="M79" s="12"/>
      <c r="N79" s="12"/>
      <c r="O79" s="12"/>
      <c r="P79" s="12"/>
      <c r="Q79" s="12"/>
      <c r="R79" s="12"/>
      <c r="S79" s="12"/>
    </row>
    <row r="80" spans="1:19">
      <c r="B80" t="s">
        <v>84</v>
      </c>
      <c r="K80" t="s">
        <v>85</v>
      </c>
      <c r="L80"/>
      <c r="Q80" s="12"/>
    </row>
    <row r="81" spans="2:17">
      <c r="Q81" s="12"/>
    </row>
    <row r="82" spans="2:17">
      <c r="B82" t="s">
        <v>86</v>
      </c>
      <c r="K82" t="s">
        <v>85</v>
      </c>
      <c r="L82"/>
    </row>
  </sheetData>
  <mergeCells count="73">
    <mergeCell ref="C11:R11"/>
    <mergeCell ref="D12:I12"/>
    <mergeCell ref="J12:O12"/>
    <mergeCell ref="A24:B24"/>
    <mergeCell ref="A25:B25"/>
    <mergeCell ref="Q12:R12"/>
    <mergeCell ref="A26:B26"/>
    <mergeCell ref="A11:B11"/>
    <mergeCell ref="A12:B12"/>
    <mergeCell ref="A13:B13"/>
    <mergeCell ref="A14:B14"/>
    <mergeCell ref="A17:B17"/>
    <mergeCell ref="A18:B18"/>
    <mergeCell ref="A16:B16"/>
    <mergeCell ref="A19:B19"/>
    <mergeCell ref="A20:B20"/>
    <mergeCell ref="A21:B21"/>
    <mergeCell ref="A22:B22"/>
    <mergeCell ref="A23:B23"/>
    <mergeCell ref="A15:B15"/>
    <mergeCell ref="A39:B39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38:B38"/>
    <mergeCell ref="A30:B30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73:B73"/>
    <mergeCell ref="A52:B52"/>
    <mergeCell ref="A53:B53"/>
    <mergeCell ref="A54:B54"/>
    <mergeCell ref="A55:B55"/>
    <mergeCell ref="A56:B56"/>
    <mergeCell ref="A57:B57"/>
    <mergeCell ref="A60:B60"/>
    <mergeCell ref="A61:B61"/>
    <mergeCell ref="A62:B62"/>
    <mergeCell ref="A63:B63"/>
    <mergeCell ref="A64:B64"/>
    <mergeCell ref="A75:B75"/>
    <mergeCell ref="A76:B76"/>
    <mergeCell ref="A79:B79"/>
    <mergeCell ref="A68:B68"/>
    <mergeCell ref="A58:B58"/>
    <mergeCell ref="A59:B59"/>
    <mergeCell ref="A77:B77"/>
    <mergeCell ref="A78:B78"/>
    <mergeCell ref="A72:B72"/>
    <mergeCell ref="A74:B74"/>
    <mergeCell ref="A65:B65"/>
    <mergeCell ref="A66:B66"/>
    <mergeCell ref="A67:B67"/>
    <mergeCell ref="A69:B69"/>
    <mergeCell ref="A70:B70"/>
    <mergeCell ref="A71:B71"/>
  </mergeCells>
  <pageMargins left="0.19645669291338586" right="0.19645669291338586" top="0.23" bottom="0.17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T82"/>
  <sheetViews>
    <sheetView topLeftCell="A4" workbookViewId="0">
      <selection activeCell="V26" sqref="V26"/>
    </sheetView>
  </sheetViews>
  <sheetFormatPr defaultRowHeight="14.25"/>
  <cols>
    <col min="1" max="1" width="10.75" customWidth="1"/>
    <col min="2" max="2" width="13" customWidth="1"/>
    <col min="3" max="3" width="3.75" customWidth="1"/>
    <col min="4" max="4" width="7.125" style="2" customWidth="1"/>
    <col min="5" max="5" width="7.25" style="2" customWidth="1"/>
    <col min="6" max="6" width="6.625" style="2" customWidth="1"/>
    <col min="7" max="7" width="7.5" style="2" customWidth="1"/>
    <col min="8" max="8" width="6.125" style="2" customWidth="1"/>
    <col min="9" max="9" width="7.25" style="2" customWidth="1"/>
    <col min="10" max="10" width="8.875" style="2" customWidth="1"/>
    <col min="11" max="11" width="6.75" style="20" customWidth="1"/>
    <col min="12" max="12" width="6.875" style="2" customWidth="1"/>
    <col min="13" max="13" width="6.625" style="2" customWidth="1"/>
    <col min="14" max="14" width="7.75" style="2" customWidth="1"/>
    <col min="15" max="15" width="6.25" style="2" customWidth="1"/>
    <col min="16" max="16" width="7.25" style="2" customWidth="1"/>
    <col min="17" max="17" width="5.875" style="2" customWidth="1"/>
    <col min="18" max="18" width="5.625" style="2" customWidth="1"/>
    <col min="19" max="19" width="6.875" style="2" customWidth="1"/>
    <col min="20" max="20" width="8.125" style="2" customWidth="1"/>
  </cols>
  <sheetData>
    <row r="1" spans="1:20">
      <c r="A1" s="1" t="s">
        <v>0</v>
      </c>
      <c r="B1" t="s">
        <v>1</v>
      </c>
      <c r="E1" t="s">
        <v>143</v>
      </c>
      <c r="F1"/>
      <c r="G1"/>
      <c r="H1"/>
      <c r="L1" t="s">
        <v>2</v>
      </c>
      <c r="M1"/>
    </row>
    <row r="2" spans="1:20">
      <c r="A2" t="s">
        <v>4</v>
      </c>
      <c r="B2" t="s">
        <v>5</v>
      </c>
      <c r="L2" t="s">
        <v>6</v>
      </c>
      <c r="M2"/>
    </row>
    <row r="3" spans="1:20">
      <c r="A3" s="3" t="s">
        <v>7</v>
      </c>
      <c r="B3" s="3"/>
      <c r="L3" t="s">
        <v>8</v>
      </c>
      <c r="M3"/>
    </row>
    <row r="4" spans="1:20">
      <c r="A4" s="3"/>
      <c r="B4" s="3"/>
      <c r="L4" t="s">
        <v>87</v>
      </c>
      <c r="M4"/>
    </row>
    <row r="5" spans="1:20">
      <c r="A5" s="3"/>
      <c r="B5" s="3"/>
    </row>
    <row r="6" spans="1:20">
      <c r="A6" s="3"/>
      <c r="B6" s="3"/>
      <c r="E6" t="s">
        <v>9</v>
      </c>
      <c r="F6"/>
      <c r="G6"/>
      <c r="H6"/>
    </row>
    <row r="7" spans="1:20">
      <c r="A7" s="3"/>
      <c r="B7" s="3"/>
      <c r="E7" t="s">
        <v>10</v>
      </c>
      <c r="F7"/>
      <c r="G7"/>
      <c r="H7"/>
    </row>
    <row r="8" spans="1:20">
      <c r="E8" t="s">
        <v>88</v>
      </c>
      <c r="F8"/>
      <c r="G8"/>
      <c r="H8"/>
    </row>
    <row r="9" spans="1:20">
      <c r="E9" t="s">
        <v>11</v>
      </c>
      <c r="F9"/>
      <c r="G9"/>
      <c r="H9"/>
    </row>
    <row r="11" spans="1:20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4"/>
    </row>
    <row r="12" spans="1:20" ht="15">
      <c r="A12" s="90"/>
      <c r="B12" s="90"/>
      <c r="C12" s="6"/>
      <c r="D12" s="91" t="s">
        <v>15</v>
      </c>
      <c r="E12" s="91"/>
      <c r="F12" s="91"/>
      <c r="G12" s="91"/>
      <c r="H12" s="91"/>
      <c r="I12" s="91"/>
      <c r="J12" s="91" t="s">
        <v>16</v>
      </c>
      <c r="K12" s="106"/>
      <c r="L12" s="106"/>
      <c r="M12" s="106"/>
      <c r="N12" s="106"/>
      <c r="O12" s="91"/>
      <c r="P12" s="91"/>
      <c r="Q12" s="52"/>
      <c r="R12" s="92" t="s">
        <v>105</v>
      </c>
      <c r="S12" s="95"/>
      <c r="T12" s="7" t="s">
        <v>18</v>
      </c>
    </row>
    <row r="13" spans="1:20" s="60" customFormat="1" ht="96">
      <c r="A13" s="121" t="s">
        <v>19</v>
      </c>
      <c r="B13" s="121"/>
      <c r="C13" s="59" t="s">
        <v>20</v>
      </c>
      <c r="D13" s="58" t="s">
        <v>201</v>
      </c>
      <c r="E13" s="58" t="s">
        <v>291</v>
      </c>
      <c r="F13" s="58" t="s">
        <v>292</v>
      </c>
      <c r="G13" s="58" t="s">
        <v>184</v>
      </c>
      <c r="H13" s="58" t="s">
        <v>277</v>
      </c>
      <c r="I13" s="58" t="s">
        <v>280</v>
      </c>
      <c r="J13" s="65" t="s">
        <v>281</v>
      </c>
      <c r="K13" s="16" t="s">
        <v>140</v>
      </c>
      <c r="L13" s="66" t="s">
        <v>293</v>
      </c>
      <c r="M13" s="58" t="s">
        <v>164</v>
      </c>
      <c r="N13" s="58" t="s">
        <v>153</v>
      </c>
      <c r="O13" s="58" t="s">
        <v>21</v>
      </c>
      <c r="P13" s="58" t="s">
        <v>167</v>
      </c>
      <c r="Q13" s="58" t="s">
        <v>262</v>
      </c>
      <c r="R13" s="58" t="s">
        <v>278</v>
      </c>
      <c r="S13" s="58" t="s">
        <v>276</v>
      </c>
      <c r="T13" s="58" t="s">
        <v>14</v>
      </c>
    </row>
    <row r="14" spans="1:20">
      <c r="A14" s="103" t="s">
        <v>288</v>
      </c>
      <c r="B14" s="103"/>
      <c r="C14" s="3" t="s">
        <v>23</v>
      </c>
      <c r="D14" s="12"/>
      <c r="E14" s="12"/>
      <c r="F14" s="12"/>
      <c r="G14" s="12"/>
      <c r="H14" s="12"/>
      <c r="I14" s="12"/>
      <c r="J14" s="31">
        <v>4</v>
      </c>
      <c r="K14" s="47"/>
      <c r="L14" s="67">
        <v>27</v>
      </c>
      <c r="M14" s="61"/>
      <c r="N14" s="61"/>
      <c r="O14" s="62"/>
      <c r="P14" s="33"/>
      <c r="Q14" s="33"/>
      <c r="R14" s="12"/>
      <c r="S14" s="12"/>
      <c r="T14" s="12"/>
    </row>
    <row r="15" spans="1:20">
      <c r="A15" s="118" t="s">
        <v>289</v>
      </c>
      <c r="B15" s="119"/>
      <c r="C15" s="40" t="s">
        <v>23</v>
      </c>
      <c r="D15" s="12"/>
      <c r="E15" s="12"/>
      <c r="F15" s="12"/>
      <c r="G15" s="12"/>
      <c r="H15" s="12"/>
      <c r="I15" s="12"/>
      <c r="J15" s="31">
        <v>4</v>
      </c>
      <c r="K15" s="47"/>
      <c r="L15" s="68">
        <v>17</v>
      </c>
      <c r="M15" s="35"/>
      <c r="N15" s="35"/>
      <c r="O15" s="35"/>
      <c r="P15" s="35"/>
      <c r="Q15" s="35"/>
      <c r="R15" s="32"/>
      <c r="S15" s="12"/>
      <c r="T15" s="12"/>
    </row>
    <row r="16" spans="1:20">
      <c r="A16" s="104" t="s">
        <v>175</v>
      </c>
      <c r="B16" s="104"/>
      <c r="C16" s="3" t="s">
        <v>23</v>
      </c>
      <c r="D16" s="12"/>
      <c r="E16" s="12">
        <v>89</v>
      </c>
      <c r="F16" s="12"/>
      <c r="G16" s="12"/>
      <c r="H16" s="12"/>
      <c r="I16" s="12"/>
      <c r="J16" s="31"/>
      <c r="K16" s="47"/>
      <c r="L16" s="69"/>
      <c r="M16" s="34"/>
      <c r="N16" s="34"/>
      <c r="O16" s="34"/>
      <c r="P16" s="34"/>
      <c r="Q16" s="34"/>
      <c r="R16" s="12"/>
      <c r="S16" s="12"/>
      <c r="T16" s="12"/>
    </row>
    <row r="17" spans="1:20">
      <c r="A17" s="82" t="s">
        <v>173</v>
      </c>
      <c r="B17" s="82"/>
      <c r="C17" s="3" t="s">
        <v>23</v>
      </c>
      <c r="D17" s="12"/>
      <c r="E17" s="12">
        <v>67.5</v>
      </c>
      <c r="F17" s="12"/>
      <c r="G17" s="12"/>
      <c r="H17" s="12"/>
      <c r="I17" s="12"/>
      <c r="J17" s="13"/>
      <c r="K17" s="45"/>
      <c r="L17" s="12"/>
      <c r="M17" s="12"/>
      <c r="N17" s="12"/>
      <c r="O17" s="12"/>
      <c r="P17" s="12"/>
      <c r="Q17" s="12"/>
      <c r="R17" s="12"/>
      <c r="S17" s="12"/>
      <c r="T17" s="12"/>
    </row>
    <row r="18" spans="1:20">
      <c r="A18" s="82" t="s">
        <v>26</v>
      </c>
      <c r="B18" s="82"/>
      <c r="C18" s="3" t="s">
        <v>23</v>
      </c>
      <c r="D18" s="12"/>
      <c r="E18" s="12"/>
      <c r="F18" s="12"/>
      <c r="G18" s="12"/>
      <c r="H18" s="12"/>
      <c r="I18" s="12"/>
      <c r="J18" s="13"/>
      <c r="K18" s="14"/>
      <c r="L18" s="12"/>
      <c r="M18" s="12"/>
      <c r="N18" s="12"/>
      <c r="O18" s="12"/>
      <c r="P18" s="12"/>
      <c r="Q18" s="12"/>
      <c r="R18" s="12"/>
      <c r="S18" s="12"/>
      <c r="T18" s="12"/>
    </row>
    <row r="19" spans="1:20">
      <c r="A19" s="82" t="s">
        <v>29</v>
      </c>
      <c r="B19" s="82"/>
      <c r="C19" s="3" t="s">
        <v>23</v>
      </c>
      <c r="D19" s="12"/>
      <c r="E19" s="12"/>
      <c r="F19" s="12"/>
      <c r="G19" s="12"/>
      <c r="H19" s="12"/>
      <c r="I19" s="12">
        <v>10</v>
      </c>
      <c r="J19" s="64"/>
      <c r="K19" s="71"/>
      <c r="L19" s="12"/>
      <c r="M19" s="12"/>
      <c r="N19" s="12"/>
      <c r="O19" s="12"/>
      <c r="P19" s="12"/>
      <c r="Q19" s="12"/>
      <c r="R19" s="12">
        <v>32</v>
      </c>
      <c r="S19" s="12"/>
      <c r="T19" s="12"/>
    </row>
    <row r="20" spans="1:20">
      <c r="A20" s="82" t="s">
        <v>30</v>
      </c>
      <c r="B20" s="82"/>
      <c r="C20" s="3" t="s">
        <v>23</v>
      </c>
      <c r="D20" s="12"/>
      <c r="E20" s="12"/>
      <c r="F20" s="12">
        <v>8.1</v>
      </c>
      <c r="G20" s="12">
        <v>0.45</v>
      </c>
      <c r="H20" s="12"/>
      <c r="I20" s="36"/>
      <c r="J20" s="70"/>
      <c r="K20" s="47"/>
      <c r="L20" s="62">
        <v>3</v>
      </c>
      <c r="M20" s="12">
        <v>1.2</v>
      </c>
      <c r="N20" s="12">
        <v>3.24</v>
      </c>
      <c r="O20" s="12"/>
      <c r="P20" s="12"/>
      <c r="Q20" s="12"/>
      <c r="R20" s="12"/>
      <c r="S20" s="12">
        <v>4</v>
      </c>
      <c r="T20" s="12"/>
    </row>
    <row r="21" spans="1:20" ht="24">
      <c r="A21" s="82" t="s">
        <v>31</v>
      </c>
      <c r="B21" s="82"/>
      <c r="C21" s="3" t="s">
        <v>23</v>
      </c>
      <c r="D21" s="39" t="s">
        <v>290</v>
      </c>
      <c r="E21" s="12"/>
      <c r="F21" s="12"/>
      <c r="G21" s="12"/>
      <c r="H21" s="12"/>
      <c r="I21" s="36"/>
      <c r="J21" s="70">
        <v>5</v>
      </c>
      <c r="K21" s="47"/>
      <c r="L21" s="68"/>
      <c r="M21" s="21">
        <v>1</v>
      </c>
      <c r="N21" s="12"/>
      <c r="O21" s="12"/>
      <c r="P21" s="12"/>
      <c r="Q21" s="12"/>
      <c r="R21" s="12"/>
      <c r="S21" s="12">
        <v>0.51</v>
      </c>
      <c r="T21" s="12"/>
    </row>
    <row r="22" spans="1:20">
      <c r="A22" s="82" t="s">
        <v>32</v>
      </c>
      <c r="B22" s="82"/>
      <c r="C22" s="3" t="s">
        <v>23</v>
      </c>
      <c r="D22" s="12"/>
      <c r="E22" s="12"/>
      <c r="F22" s="12"/>
      <c r="G22" s="12"/>
      <c r="H22" s="12"/>
      <c r="I22" s="36"/>
      <c r="J22" s="70"/>
      <c r="K22" s="47"/>
      <c r="L22" s="69"/>
      <c r="M22" s="12"/>
      <c r="N22" s="12"/>
      <c r="O22" s="12"/>
      <c r="P22" s="12"/>
      <c r="Q22" s="12"/>
      <c r="R22" s="12"/>
      <c r="S22" s="12"/>
      <c r="T22" s="12"/>
    </row>
    <row r="23" spans="1:20">
      <c r="A23" s="82" t="s">
        <v>33</v>
      </c>
      <c r="B23" s="82"/>
      <c r="C23" s="3" t="s">
        <v>23</v>
      </c>
      <c r="D23" s="12"/>
      <c r="E23" s="12"/>
      <c r="F23" s="12"/>
      <c r="G23" s="12"/>
      <c r="H23" s="12"/>
      <c r="I23" s="36"/>
      <c r="J23" s="70"/>
      <c r="K23" s="47"/>
      <c r="L23" s="32"/>
      <c r="M23" s="12"/>
      <c r="N23" s="12"/>
      <c r="O23" s="12"/>
      <c r="P23" s="12"/>
      <c r="Q23" s="12"/>
      <c r="R23" s="12"/>
      <c r="S23" s="12"/>
      <c r="T23" s="12"/>
    </row>
    <row r="24" spans="1:20">
      <c r="A24" s="82" t="s">
        <v>34</v>
      </c>
      <c r="B24" s="82"/>
      <c r="C24" s="3" t="s">
        <v>23</v>
      </c>
      <c r="D24" s="12"/>
      <c r="E24" s="12"/>
      <c r="F24" s="12"/>
      <c r="G24" s="12"/>
      <c r="H24" s="12"/>
      <c r="I24" s="12"/>
      <c r="J24" s="63"/>
      <c r="K24" s="45"/>
      <c r="L24" s="12"/>
      <c r="M24" s="12"/>
      <c r="N24" s="12"/>
      <c r="O24" s="12"/>
      <c r="P24" s="12"/>
      <c r="Q24" s="12"/>
      <c r="R24" s="12"/>
      <c r="S24" s="12"/>
      <c r="T24" s="12"/>
    </row>
    <row r="25" spans="1:20">
      <c r="A25" s="103" t="s">
        <v>287</v>
      </c>
      <c r="B25" s="103"/>
      <c r="C25" s="3" t="s">
        <v>23</v>
      </c>
      <c r="D25" s="12"/>
      <c r="E25" s="12"/>
      <c r="F25" s="12"/>
      <c r="G25" s="12">
        <v>7.5</v>
      </c>
      <c r="H25" s="12"/>
      <c r="I25" s="12"/>
      <c r="J25" s="13"/>
      <c r="K25" s="14"/>
      <c r="L25" s="12"/>
      <c r="M25" s="12"/>
      <c r="N25" s="12"/>
      <c r="O25" s="12"/>
      <c r="P25" s="12"/>
      <c r="Q25" s="12"/>
      <c r="R25" s="12"/>
      <c r="S25" s="12"/>
      <c r="T25" s="12"/>
    </row>
    <row r="26" spans="1:20">
      <c r="A26" s="120" t="s">
        <v>36</v>
      </c>
      <c r="B26" s="120"/>
      <c r="C26" s="40" t="s">
        <v>23</v>
      </c>
      <c r="D26" s="12"/>
      <c r="E26" s="12"/>
      <c r="F26" s="12"/>
      <c r="G26" s="12"/>
      <c r="H26" s="12"/>
      <c r="I26" s="12"/>
      <c r="J26" s="13"/>
      <c r="K26" s="14"/>
      <c r="L26" s="12"/>
      <c r="M26" s="12"/>
      <c r="N26" s="12"/>
      <c r="O26" s="12"/>
      <c r="P26" s="12"/>
      <c r="Q26" s="12"/>
      <c r="R26" s="12"/>
      <c r="S26" s="12"/>
      <c r="T26" s="12"/>
    </row>
    <row r="27" spans="1:20">
      <c r="A27" s="104" t="s">
        <v>37</v>
      </c>
      <c r="B27" s="104"/>
      <c r="C27" s="3" t="s">
        <v>23</v>
      </c>
      <c r="D27" s="12"/>
      <c r="E27" s="12"/>
      <c r="F27" s="12"/>
      <c r="G27" s="12"/>
      <c r="H27" s="12"/>
      <c r="I27" s="12"/>
      <c r="J27" s="13"/>
      <c r="K27" s="14"/>
      <c r="L27" s="12"/>
      <c r="M27" s="12"/>
      <c r="N27" s="12"/>
      <c r="O27" s="12"/>
      <c r="P27" s="12"/>
      <c r="Q27" s="12"/>
      <c r="R27" s="12"/>
      <c r="S27" s="12"/>
      <c r="T27" s="12"/>
    </row>
    <row r="28" spans="1:20">
      <c r="A28" s="82" t="s">
        <v>38</v>
      </c>
      <c r="B28" s="82"/>
      <c r="C28" s="3" t="s">
        <v>23</v>
      </c>
      <c r="D28" s="12"/>
      <c r="E28" s="12"/>
      <c r="F28" s="12"/>
      <c r="G28" s="12"/>
      <c r="H28" s="12"/>
      <c r="I28" s="12"/>
      <c r="J28" s="13"/>
      <c r="K28" s="71"/>
      <c r="L28" s="33"/>
      <c r="M28" s="33"/>
      <c r="N28" s="12"/>
      <c r="O28" s="12"/>
      <c r="P28" s="12"/>
      <c r="Q28" s="12"/>
      <c r="R28" s="12"/>
      <c r="S28" s="12">
        <f>6.8+1.6</f>
        <v>8.4</v>
      </c>
      <c r="T28" s="12"/>
    </row>
    <row r="29" spans="1:20">
      <c r="A29" s="82" t="s">
        <v>39</v>
      </c>
      <c r="B29" s="82"/>
      <c r="C29" s="3" t="s">
        <v>23</v>
      </c>
      <c r="D29" s="12"/>
      <c r="E29" s="12"/>
      <c r="F29" s="12"/>
      <c r="G29" s="12"/>
      <c r="H29" s="12"/>
      <c r="I29" s="12"/>
      <c r="J29" s="31"/>
      <c r="K29" s="47"/>
      <c r="L29" s="68"/>
      <c r="M29" s="35">
        <v>1</v>
      </c>
      <c r="N29" s="32"/>
      <c r="O29" s="12"/>
      <c r="P29" s="12"/>
      <c r="Q29" s="12"/>
      <c r="R29" s="12"/>
      <c r="S29" s="12">
        <v>56</v>
      </c>
      <c r="T29" s="12"/>
    </row>
    <row r="30" spans="1:20">
      <c r="A30" s="80" t="s">
        <v>285</v>
      </c>
      <c r="B30" s="81"/>
      <c r="C30" s="3" t="s">
        <v>23</v>
      </c>
      <c r="D30" s="12"/>
      <c r="E30" s="12"/>
      <c r="F30" s="12"/>
      <c r="G30" s="12">
        <v>0.68</v>
      </c>
      <c r="H30" s="12"/>
      <c r="I30" s="12"/>
      <c r="J30" s="31"/>
      <c r="K30" s="47"/>
      <c r="L30" s="68"/>
      <c r="M30" s="35"/>
      <c r="N30" s="32"/>
      <c r="O30" s="12"/>
      <c r="P30" s="12"/>
      <c r="Q30" s="12"/>
      <c r="R30" s="12"/>
      <c r="S30" s="12"/>
      <c r="T30" s="12"/>
    </row>
    <row r="31" spans="1:20">
      <c r="A31" s="82" t="s">
        <v>40</v>
      </c>
      <c r="B31" s="82"/>
      <c r="C31" s="3" t="s">
        <v>23</v>
      </c>
      <c r="D31" s="15"/>
      <c r="E31" s="12"/>
      <c r="F31" s="12"/>
      <c r="G31" s="12"/>
      <c r="H31" s="12"/>
      <c r="I31" s="12"/>
      <c r="J31" s="31"/>
      <c r="K31" s="47"/>
      <c r="L31" s="69"/>
      <c r="M31" s="34"/>
      <c r="N31" s="12"/>
      <c r="O31" s="12"/>
      <c r="P31" s="12"/>
      <c r="Q31" s="12"/>
      <c r="R31" s="12"/>
      <c r="S31" s="12">
        <v>0.4</v>
      </c>
      <c r="T31" s="12"/>
    </row>
    <row r="32" spans="1:20">
      <c r="A32" s="82" t="s">
        <v>41</v>
      </c>
      <c r="B32" s="82"/>
      <c r="C32" s="3" t="s">
        <v>23</v>
      </c>
      <c r="D32" s="12"/>
      <c r="E32" s="12"/>
      <c r="F32" s="12"/>
      <c r="G32" s="12"/>
      <c r="H32" s="12"/>
      <c r="I32" s="12"/>
      <c r="J32" s="13"/>
      <c r="K32" s="45"/>
      <c r="L32" s="12"/>
      <c r="M32" s="12"/>
      <c r="N32" s="12">
        <v>82.8</v>
      </c>
      <c r="O32" s="12"/>
      <c r="P32" s="12"/>
      <c r="Q32" s="12"/>
      <c r="R32" s="12"/>
      <c r="S32" s="12"/>
      <c r="T32" s="12"/>
    </row>
    <row r="33" spans="1:20">
      <c r="A33" s="82" t="s">
        <v>42</v>
      </c>
      <c r="B33" s="82"/>
      <c r="C33" s="3" t="s">
        <v>23</v>
      </c>
      <c r="D33" s="12"/>
      <c r="E33" s="12"/>
      <c r="F33" s="12"/>
      <c r="G33" s="12"/>
      <c r="H33" s="12"/>
      <c r="I33" s="12"/>
      <c r="J33" s="13"/>
      <c r="K33" s="14"/>
      <c r="L33" s="12"/>
      <c r="M33" s="12"/>
      <c r="N33" s="12"/>
      <c r="O33" s="12"/>
      <c r="P33" s="12"/>
      <c r="Q33" s="12"/>
      <c r="R33" s="12"/>
      <c r="S33" s="12"/>
      <c r="T33" s="12"/>
    </row>
    <row r="34" spans="1:20">
      <c r="A34" s="82" t="s">
        <v>43</v>
      </c>
      <c r="B34" s="82"/>
      <c r="C34" s="3" t="s">
        <v>23</v>
      </c>
      <c r="D34" s="12"/>
      <c r="E34" s="12"/>
      <c r="F34" s="12">
        <v>64.8</v>
      </c>
      <c r="G34" s="12"/>
      <c r="H34" s="12"/>
      <c r="I34" s="12"/>
      <c r="J34" s="13"/>
      <c r="K34" s="14"/>
      <c r="L34" s="12">
        <v>5</v>
      </c>
      <c r="M34" s="12"/>
      <c r="N34" s="12"/>
      <c r="O34" s="12"/>
      <c r="P34" s="12"/>
      <c r="Q34" s="12"/>
      <c r="R34" s="12"/>
      <c r="S34" s="12"/>
      <c r="T34" s="12"/>
    </row>
    <row r="35" spans="1:20">
      <c r="A35" s="82" t="s">
        <v>44</v>
      </c>
      <c r="B35" s="82"/>
      <c r="C35" s="3" t="s">
        <v>23</v>
      </c>
      <c r="D35" s="12"/>
      <c r="E35" s="12"/>
      <c r="F35" s="12"/>
      <c r="G35" s="12"/>
      <c r="H35" s="12"/>
      <c r="I35" s="12"/>
      <c r="J35" s="13"/>
      <c r="K35" s="14"/>
      <c r="L35" s="12"/>
      <c r="M35" s="12"/>
      <c r="N35" s="12"/>
      <c r="O35" s="12"/>
      <c r="P35" s="12"/>
      <c r="Q35" s="12"/>
      <c r="R35" s="12"/>
      <c r="S35" s="12"/>
      <c r="T35" s="12"/>
    </row>
    <row r="36" spans="1:20">
      <c r="A36" s="82" t="s">
        <v>45</v>
      </c>
      <c r="B36" s="82"/>
      <c r="C36" s="3" t="s">
        <v>23</v>
      </c>
      <c r="D36" s="12"/>
      <c r="E36" s="12"/>
      <c r="F36" s="12"/>
      <c r="G36" s="12"/>
      <c r="H36" s="12"/>
      <c r="I36" s="12"/>
      <c r="J36" s="13"/>
      <c r="K36" s="14"/>
      <c r="L36" s="12"/>
      <c r="M36" s="12"/>
      <c r="N36" s="12"/>
      <c r="O36" s="12"/>
      <c r="P36" s="12"/>
      <c r="Q36" s="12"/>
      <c r="R36" s="12"/>
      <c r="S36" s="12"/>
      <c r="T36" s="12"/>
    </row>
    <row r="37" spans="1:20">
      <c r="A37" s="82" t="s">
        <v>46</v>
      </c>
      <c r="B37" s="82"/>
      <c r="C37" s="3" t="s">
        <v>23</v>
      </c>
      <c r="D37" s="12"/>
      <c r="E37" s="12"/>
      <c r="F37" s="12"/>
      <c r="G37" s="12"/>
      <c r="H37" s="12"/>
      <c r="I37" s="12"/>
      <c r="J37" s="13"/>
      <c r="K37" s="14"/>
      <c r="L37" s="12"/>
      <c r="M37" s="12"/>
      <c r="N37" s="12"/>
      <c r="O37" s="12"/>
      <c r="P37" s="12"/>
      <c r="Q37" s="12"/>
      <c r="R37" s="12"/>
      <c r="S37" s="12"/>
      <c r="T37" s="12"/>
    </row>
    <row r="38" spans="1:20">
      <c r="A38" s="82" t="s">
        <v>47</v>
      </c>
      <c r="B38" s="82"/>
      <c r="C38" s="3" t="s">
        <v>23</v>
      </c>
      <c r="D38" s="12"/>
      <c r="E38" s="12"/>
      <c r="F38" s="12"/>
      <c r="G38" s="12"/>
      <c r="H38" s="12"/>
      <c r="I38" s="12"/>
      <c r="J38" s="13"/>
      <c r="K38" s="14"/>
      <c r="L38" s="12"/>
      <c r="M38" s="12"/>
      <c r="N38" s="12"/>
      <c r="O38" s="12"/>
      <c r="P38" s="12"/>
      <c r="Q38" s="12"/>
      <c r="R38" s="12"/>
      <c r="S38" s="12"/>
      <c r="T38" s="12"/>
    </row>
    <row r="39" spans="1:20">
      <c r="A39" s="82" t="s">
        <v>48</v>
      </c>
      <c r="B39" s="82"/>
      <c r="C39" s="3" t="s">
        <v>23</v>
      </c>
      <c r="D39" s="12"/>
      <c r="E39" s="12"/>
      <c r="F39" s="12"/>
      <c r="G39" s="12"/>
      <c r="H39" s="12"/>
      <c r="I39" s="12"/>
      <c r="J39" s="13"/>
      <c r="K39" s="14"/>
      <c r="L39" s="12"/>
      <c r="M39" s="12"/>
      <c r="N39" s="12"/>
      <c r="O39" s="12"/>
      <c r="P39" s="12"/>
      <c r="Q39" s="12"/>
      <c r="R39" s="12"/>
      <c r="S39" s="12"/>
      <c r="T39" s="12"/>
    </row>
    <row r="40" spans="1:20">
      <c r="A40" s="82" t="s">
        <v>195</v>
      </c>
      <c r="B40" s="82"/>
      <c r="C40" s="3" t="s">
        <v>23</v>
      </c>
      <c r="D40" s="12"/>
      <c r="E40" s="12"/>
      <c r="F40" s="12"/>
      <c r="G40" s="12"/>
      <c r="H40" s="12"/>
      <c r="I40" s="12"/>
      <c r="J40" s="13"/>
      <c r="K40" s="14"/>
      <c r="L40" s="12"/>
      <c r="M40" s="12"/>
      <c r="N40" s="12"/>
      <c r="O40" s="12"/>
      <c r="P40" s="12"/>
      <c r="Q40" s="12"/>
      <c r="R40" s="12"/>
      <c r="S40" s="12"/>
      <c r="T40" s="12"/>
    </row>
    <row r="41" spans="1:20">
      <c r="A41" s="82" t="s">
        <v>50</v>
      </c>
      <c r="B41" s="82"/>
      <c r="C41" s="3" t="s">
        <v>23</v>
      </c>
      <c r="D41" s="12"/>
      <c r="E41" s="12"/>
      <c r="F41" s="12"/>
      <c r="G41" s="12"/>
      <c r="H41" s="12"/>
      <c r="I41" s="12">
        <v>7.5</v>
      </c>
      <c r="J41" s="13"/>
      <c r="K41" s="14"/>
      <c r="L41" s="12"/>
      <c r="M41" s="12">
        <v>0.36</v>
      </c>
      <c r="N41" s="12"/>
      <c r="O41" s="12">
        <v>7</v>
      </c>
      <c r="P41" s="12"/>
      <c r="Q41" s="12"/>
      <c r="R41" s="12">
        <f>6+7</f>
        <v>13</v>
      </c>
      <c r="S41" s="12">
        <v>16</v>
      </c>
      <c r="T41" s="12"/>
    </row>
    <row r="42" spans="1:20">
      <c r="A42" s="82" t="s">
        <v>51</v>
      </c>
      <c r="B42" s="82"/>
      <c r="C42" s="3" t="s">
        <v>23</v>
      </c>
      <c r="D42" s="12"/>
      <c r="E42" s="12"/>
      <c r="F42" s="12"/>
      <c r="G42" s="12"/>
      <c r="H42" s="12"/>
      <c r="I42" s="12"/>
      <c r="J42" s="13"/>
      <c r="K42" s="14"/>
      <c r="L42" s="12"/>
      <c r="M42" s="12"/>
      <c r="N42" s="12"/>
      <c r="O42" s="12"/>
      <c r="P42" s="12"/>
      <c r="Q42" s="12"/>
      <c r="R42" s="12"/>
      <c r="S42" s="12"/>
      <c r="T42" s="12"/>
    </row>
    <row r="43" spans="1:20">
      <c r="A43" s="101" t="s">
        <v>52</v>
      </c>
      <c r="B43" s="102"/>
      <c r="C43" s="3" t="s">
        <v>23</v>
      </c>
      <c r="D43" s="12"/>
      <c r="E43" s="12"/>
      <c r="F43" s="12"/>
      <c r="G43" s="12"/>
      <c r="H43" s="12"/>
      <c r="I43" s="12"/>
      <c r="J43" s="13"/>
      <c r="K43" s="14"/>
      <c r="L43" s="12"/>
      <c r="M43" s="12"/>
      <c r="N43" s="12"/>
      <c r="O43" s="12"/>
      <c r="P43" s="12"/>
      <c r="Q43" s="12"/>
      <c r="R43" s="12"/>
      <c r="S43" s="12"/>
      <c r="T43" s="12"/>
    </row>
    <row r="44" spans="1:20">
      <c r="A44" s="82" t="s">
        <v>53</v>
      </c>
      <c r="B44" s="82"/>
      <c r="C44" s="3" t="s">
        <v>23</v>
      </c>
      <c r="D44" s="12"/>
      <c r="E44" s="12"/>
      <c r="F44" s="12"/>
      <c r="G44" s="12"/>
      <c r="H44" s="12"/>
      <c r="I44" s="12"/>
      <c r="J44" s="13"/>
      <c r="K44" s="14"/>
      <c r="L44" s="12"/>
      <c r="M44" s="12"/>
      <c r="N44" s="12"/>
      <c r="O44" s="12"/>
      <c r="P44" s="12"/>
      <c r="Q44" s="12"/>
      <c r="R44" s="12"/>
      <c r="S44" s="12"/>
      <c r="T44" s="12"/>
    </row>
    <row r="45" spans="1:20">
      <c r="A45" s="82" t="s">
        <v>54</v>
      </c>
      <c r="B45" s="82"/>
      <c r="C45" s="3" t="s">
        <v>23</v>
      </c>
      <c r="D45" s="12"/>
      <c r="E45" s="12"/>
      <c r="F45" s="12"/>
      <c r="G45" s="12"/>
      <c r="H45" s="12"/>
      <c r="I45" s="12"/>
      <c r="J45" s="13"/>
      <c r="K45" s="14"/>
      <c r="L45" s="12"/>
      <c r="M45" s="12"/>
      <c r="N45" s="12"/>
      <c r="O45" s="12"/>
      <c r="P45" s="12"/>
      <c r="Q45" s="12"/>
      <c r="R45" s="12"/>
      <c r="S45" s="12"/>
      <c r="T45" s="12"/>
    </row>
    <row r="46" spans="1:20">
      <c r="A46" s="82" t="s">
        <v>101</v>
      </c>
      <c r="B46" s="82"/>
      <c r="C46" s="3" t="s">
        <v>23</v>
      </c>
      <c r="D46" s="12"/>
      <c r="E46" s="12"/>
      <c r="F46" s="12"/>
      <c r="G46" s="12"/>
      <c r="H46" s="12"/>
      <c r="I46" s="12"/>
      <c r="J46" s="13"/>
      <c r="K46" s="14"/>
      <c r="L46" s="12"/>
      <c r="M46" s="12"/>
      <c r="N46" s="12"/>
      <c r="O46" s="12"/>
      <c r="P46" s="12"/>
      <c r="Q46" s="12"/>
      <c r="R46" s="12"/>
      <c r="S46" s="12"/>
      <c r="T46" s="12"/>
    </row>
    <row r="47" spans="1:20">
      <c r="A47" s="82" t="s">
        <v>55</v>
      </c>
      <c r="B47" s="82"/>
      <c r="C47" s="3" t="s">
        <v>23</v>
      </c>
      <c r="D47" s="12"/>
      <c r="E47" s="12"/>
      <c r="F47" s="12"/>
      <c r="G47" s="12"/>
      <c r="H47" s="12"/>
      <c r="I47" s="12"/>
      <c r="J47" s="13"/>
      <c r="K47" s="14"/>
      <c r="L47" s="12"/>
      <c r="M47" s="12"/>
      <c r="N47" s="12"/>
      <c r="O47" s="12">
        <v>25</v>
      </c>
      <c r="P47" s="12"/>
      <c r="Q47" s="12"/>
      <c r="R47" s="12"/>
      <c r="S47" s="12"/>
      <c r="T47" s="12"/>
    </row>
    <row r="48" spans="1:20">
      <c r="A48" s="82" t="s">
        <v>96</v>
      </c>
      <c r="B48" s="82"/>
      <c r="C48" s="3" t="s">
        <v>23</v>
      </c>
      <c r="D48" s="12"/>
      <c r="E48" s="12"/>
      <c r="F48" s="12"/>
      <c r="G48" s="12"/>
      <c r="H48" s="12"/>
      <c r="I48" s="12"/>
      <c r="J48" s="13"/>
      <c r="K48" s="14"/>
      <c r="L48" s="12"/>
      <c r="M48" s="12"/>
      <c r="N48" s="12"/>
      <c r="O48" s="12"/>
      <c r="P48" s="12"/>
      <c r="Q48" s="12"/>
      <c r="R48" s="12"/>
      <c r="S48" s="12"/>
      <c r="T48" s="12"/>
    </row>
    <row r="49" spans="1:20">
      <c r="A49" s="82" t="s">
        <v>56</v>
      </c>
      <c r="B49" s="82"/>
      <c r="C49" s="3" t="s">
        <v>23</v>
      </c>
      <c r="D49" s="12"/>
      <c r="E49" s="12"/>
      <c r="F49" s="12"/>
      <c r="G49" s="12"/>
      <c r="H49" s="12"/>
      <c r="I49" s="12">
        <v>6</v>
      </c>
      <c r="J49" s="13"/>
      <c r="K49" s="14"/>
      <c r="L49" s="12"/>
      <c r="M49" s="12"/>
      <c r="N49" s="12"/>
      <c r="O49" s="12"/>
      <c r="P49" s="12"/>
      <c r="Q49" s="12"/>
      <c r="R49" s="12"/>
      <c r="S49" s="12"/>
      <c r="T49" s="12"/>
    </row>
    <row r="50" spans="1:20">
      <c r="A50" s="82" t="s">
        <v>57</v>
      </c>
      <c r="B50" s="82"/>
      <c r="C50" s="3" t="s">
        <v>23</v>
      </c>
      <c r="D50" s="12"/>
      <c r="E50" s="12"/>
      <c r="F50" s="12"/>
      <c r="G50" s="12"/>
      <c r="H50" s="12"/>
      <c r="I50" s="12"/>
      <c r="J50" s="13"/>
      <c r="K50" s="14"/>
      <c r="L50" s="12"/>
      <c r="M50" s="12"/>
      <c r="N50" s="12"/>
      <c r="O50" s="12"/>
      <c r="P50" s="12"/>
      <c r="Q50" s="12"/>
      <c r="R50" s="12"/>
      <c r="S50" s="12"/>
      <c r="T50" s="12"/>
    </row>
    <row r="51" spans="1:20">
      <c r="A51" s="82" t="s">
        <v>58</v>
      </c>
      <c r="B51" s="82"/>
      <c r="C51" s="3" t="s">
        <v>23</v>
      </c>
      <c r="D51" s="12"/>
      <c r="E51" s="12"/>
      <c r="F51" s="12"/>
      <c r="G51" s="12"/>
      <c r="H51" s="12"/>
      <c r="I51" s="12"/>
      <c r="J51" s="13"/>
      <c r="K51" s="14"/>
      <c r="L51" s="12"/>
      <c r="M51" s="12"/>
      <c r="N51" s="12"/>
      <c r="O51" s="12"/>
      <c r="P51" s="12"/>
      <c r="Q51" s="12"/>
      <c r="R51" s="12"/>
      <c r="S51" s="12"/>
      <c r="T51" s="12"/>
    </row>
    <row r="52" spans="1:20">
      <c r="A52" s="82" t="s">
        <v>59</v>
      </c>
      <c r="B52" s="82"/>
      <c r="C52" s="3" t="s">
        <v>23</v>
      </c>
      <c r="D52" s="12"/>
      <c r="E52" s="12"/>
      <c r="F52" s="12"/>
      <c r="G52" s="12"/>
      <c r="H52" s="12"/>
      <c r="I52" s="12">
        <v>8</v>
      </c>
      <c r="J52" s="28"/>
      <c r="K52" s="42"/>
      <c r="L52" s="12"/>
      <c r="M52" s="12"/>
      <c r="N52" s="12"/>
      <c r="O52" s="12"/>
      <c r="P52" s="12"/>
      <c r="Q52" s="12"/>
      <c r="R52" s="12"/>
      <c r="S52" s="12"/>
      <c r="T52" s="12"/>
    </row>
    <row r="53" spans="1:20">
      <c r="A53" s="82" t="s">
        <v>60</v>
      </c>
      <c r="B53" s="82"/>
      <c r="C53" s="3" t="s">
        <v>23</v>
      </c>
      <c r="D53" s="12"/>
      <c r="E53" s="12"/>
      <c r="F53" s="12"/>
      <c r="G53" s="12"/>
      <c r="H53" s="12"/>
      <c r="I53" s="12"/>
      <c r="J53" s="28">
        <v>50</v>
      </c>
      <c r="K53" s="42"/>
      <c r="L53" s="12"/>
      <c r="M53" s="12"/>
      <c r="N53" s="12"/>
      <c r="O53" s="12"/>
      <c r="P53" s="12"/>
      <c r="Q53" s="12"/>
      <c r="R53" s="12"/>
      <c r="S53" s="12"/>
      <c r="T53" s="12"/>
    </row>
    <row r="54" spans="1:20">
      <c r="A54" s="82" t="s">
        <v>132</v>
      </c>
      <c r="B54" s="82"/>
      <c r="C54" s="3" t="s">
        <v>23</v>
      </c>
      <c r="D54" s="12"/>
      <c r="E54" s="12"/>
      <c r="F54" s="12"/>
      <c r="G54" s="12"/>
      <c r="H54" s="12"/>
      <c r="I54" s="12"/>
      <c r="J54" s="13">
        <v>62.5</v>
      </c>
      <c r="K54" s="14"/>
      <c r="L54" s="12">
        <v>75</v>
      </c>
      <c r="M54" s="12"/>
      <c r="N54" s="12"/>
      <c r="O54" s="12"/>
      <c r="P54" s="12"/>
      <c r="Q54" s="12"/>
      <c r="R54" s="12"/>
      <c r="S54" s="12"/>
      <c r="T54" s="12"/>
    </row>
    <row r="55" spans="1:20">
      <c r="A55" s="82" t="s">
        <v>62</v>
      </c>
      <c r="B55" s="82"/>
      <c r="C55" s="3" t="s">
        <v>23</v>
      </c>
      <c r="D55" s="12"/>
      <c r="E55" s="12">
        <v>24</v>
      </c>
      <c r="F55" s="12"/>
      <c r="G55" s="12"/>
      <c r="H55" s="12"/>
      <c r="I55" s="12"/>
      <c r="J55" s="13">
        <f>12+4</f>
        <v>16</v>
      </c>
      <c r="K55" s="14"/>
      <c r="L55" s="12">
        <v>7.2</v>
      </c>
      <c r="M55" s="12"/>
      <c r="N55" s="12"/>
      <c r="O55" s="12"/>
      <c r="P55" s="12"/>
      <c r="Q55" s="12"/>
      <c r="R55" s="12"/>
      <c r="S55" s="12"/>
      <c r="T55" s="12"/>
    </row>
    <row r="56" spans="1:20">
      <c r="A56" s="82" t="s">
        <v>63</v>
      </c>
      <c r="B56" s="82"/>
      <c r="C56" s="3" t="s">
        <v>23</v>
      </c>
      <c r="D56" s="12"/>
      <c r="E56" s="12"/>
      <c r="F56" s="12"/>
      <c r="G56" s="12"/>
      <c r="H56" s="12"/>
      <c r="I56" s="12"/>
      <c r="J56" s="13">
        <f>16.8+4.48</f>
        <v>21.28</v>
      </c>
      <c r="K56" s="14"/>
      <c r="L56" s="12"/>
      <c r="M56" s="12"/>
      <c r="N56" s="12"/>
      <c r="O56" s="12"/>
      <c r="P56" s="12"/>
      <c r="Q56" s="12"/>
      <c r="R56" s="12"/>
      <c r="S56" s="12"/>
      <c r="T56" s="12"/>
    </row>
    <row r="57" spans="1:20">
      <c r="A57" s="82" t="s">
        <v>64</v>
      </c>
      <c r="B57" s="82"/>
      <c r="C57" s="3" t="s">
        <v>23</v>
      </c>
      <c r="D57" s="12"/>
      <c r="E57" s="12"/>
      <c r="F57" s="12"/>
      <c r="G57" s="12"/>
      <c r="H57" s="12"/>
      <c r="I57" s="12"/>
      <c r="J57" s="13"/>
      <c r="K57" s="14"/>
      <c r="L57" s="12"/>
      <c r="M57" s="12"/>
      <c r="N57" s="12"/>
      <c r="O57" s="12"/>
      <c r="P57" s="12"/>
      <c r="Q57" s="12"/>
      <c r="R57" s="12"/>
      <c r="S57" s="12"/>
      <c r="T57" s="12"/>
    </row>
    <row r="58" spans="1:20">
      <c r="A58" s="80" t="s">
        <v>282</v>
      </c>
      <c r="B58" s="81"/>
      <c r="C58" s="3" t="s">
        <v>23</v>
      </c>
      <c r="D58" s="12"/>
      <c r="E58" s="12">
        <v>0.25</v>
      </c>
      <c r="F58" s="12"/>
      <c r="G58" s="12"/>
      <c r="H58" s="12"/>
      <c r="I58" s="12"/>
      <c r="J58" s="13"/>
      <c r="K58" s="14"/>
      <c r="L58" s="12"/>
      <c r="M58" s="12"/>
      <c r="N58" s="12"/>
      <c r="O58" s="12"/>
      <c r="P58" s="12"/>
      <c r="Q58" s="12"/>
      <c r="R58" s="12"/>
      <c r="S58" s="12"/>
      <c r="T58" s="12"/>
    </row>
    <row r="59" spans="1:20">
      <c r="A59" s="80" t="s">
        <v>283</v>
      </c>
      <c r="B59" s="81"/>
      <c r="C59" s="3"/>
      <c r="D59" s="12"/>
      <c r="E59" s="12">
        <v>0.25</v>
      </c>
      <c r="F59" s="12"/>
      <c r="G59" s="12"/>
      <c r="H59" s="12"/>
      <c r="I59" s="12"/>
      <c r="J59" s="13"/>
      <c r="K59" s="14"/>
      <c r="L59" s="12"/>
      <c r="M59" s="12"/>
      <c r="N59" s="12"/>
      <c r="O59" s="12"/>
      <c r="P59" s="12"/>
      <c r="Q59" s="12"/>
      <c r="R59" s="12"/>
      <c r="S59" s="12"/>
      <c r="T59" s="12"/>
    </row>
    <row r="60" spans="1:20">
      <c r="A60" s="82" t="s">
        <v>82</v>
      </c>
      <c r="B60" s="82"/>
      <c r="C60" s="3" t="s">
        <v>23</v>
      </c>
      <c r="D60" s="12"/>
      <c r="E60" s="12"/>
      <c r="F60" s="12"/>
      <c r="G60" s="12"/>
      <c r="H60" s="12"/>
      <c r="I60" s="12"/>
      <c r="J60" s="13"/>
      <c r="K60" s="14"/>
      <c r="L60" s="12"/>
      <c r="M60" s="12"/>
      <c r="N60" s="12"/>
      <c r="O60" s="12"/>
      <c r="P60" s="12"/>
      <c r="Q60" s="12"/>
      <c r="R60" s="12"/>
      <c r="S60" s="12"/>
      <c r="T60" s="12"/>
    </row>
    <row r="61" spans="1:20">
      <c r="A61" s="80" t="s">
        <v>189</v>
      </c>
      <c r="B61" s="81"/>
      <c r="C61" s="3" t="s">
        <v>23</v>
      </c>
      <c r="D61" s="12">
        <v>107</v>
      </c>
      <c r="E61" s="12"/>
      <c r="F61" s="12"/>
      <c r="G61" s="12"/>
      <c r="H61" s="12"/>
      <c r="I61" s="12"/>
      <c r="J61" s="13"/>
      <c r="K61" s="14"/>
      <c r="L61" s="12"/>
      <c r="M61" s="12"/>
      <c r="N61" s="12"/>
      <c r="O61" s="12"/>
      <c r="P61" s="12"/>
      <c r="Q61" s="12"/>
      <c r="R61" s="12"/>
      <c r="S61" s="12"/>
      <c r="T61" s="12"/>
    </row>
    <row r="62" spans="1:20">
      <c r="A62" s="80" t="s">
        <v>190</v>
      </c>
      <c r="B62" s="81"/>
      <c r="C62" s="3" t="s">
        <v>23</v>
      </c>
      <c r="D62" s="12">
        <v>105</v>
      </c>
      <c r="E62" s="12"/>
      <c r="F62" s="12"/>
      <c r="G62" s="12"/>
      <c r="H62" s="12"/>
      <c r="I62" s="12"/>
      <c r="J62" s="13"/>
      <c r="K62" s="14"/>
      <c r="L62" s="12"/>
      <c r="M62" s="12"/>
      <c r="N62" s="12"/>
      <c r="O62" s="12"/>
      <c r="P62" s="12"/>
      <c r="Q62" s="12"/>
      <c r="R62" s="12"/>
      <c r="S62" s="12"/>
      <c r="T62" s="12"/>
    </row>
    <row r="63" spans="1:20">
      <c r="A63" s="80" t="s">
        <v>191</v>
      </c>
      <c r="B63" s="81"/>
      <c r="C63" s="3" t="s">
        <v>23</v>
      </c>
      <c r="D63" s="12">
        <v>100</v>
      </c>
      <c r="E63" s="12"/>
      <c r="F63" s="12"/>
      <c r="G63" s="12"/>
      <c r="H63" s="12"/>
      <c r="I63" s="12"/>
      <c r="J63" s="13"/>
      <c r="K63" s="14"/>
      <c r="L63" s="12"/>
      <c r="M63" s="12"/>
      <c r="N63" s="12"/>
      <c r="O63" s="12"/>
      <c r="P63" s="12"/>
      <c r="Q63" s="12"/>
      <c r="R63" s="12"/>
      <c r="S63" s="12"/>
      <c r="T63" s="12"/>
    </row>
    <row r="64" spans="1:20">
      <c r="A64" s="80" t="s">
        <v>192</v>
      </c>
      <c r="B64" s="81"/>
      <c r="C64" s="3" t="s">
        <v>23</v>
      </c>
      <c r="D64" s="12">
        <v>100</v>
      </c>
      <c r="E64" s="12"/>
      <c r="F64" s="12"/>
      <c r="G64" s="12"/>
      <c r="H64" s="12"/>
      <c r="I64" s="12"/>
      <c r="J64" s="13"/>
      <c r="K64" s="71"/>
      <c r="L64" s="12"/>
      <c r="M64" s="12"/>
      <c r="N64" s="12"/>
      <c r="O64" s="12"/>
      <c r="P64" s="12"/>
      <c r="Q64" s="12"/>
      <c r="R64" s="12"/>
      <c r="S64" s="12"/>
      <c r="T64" s="12"/>
    </row>
    <row r="65" spans="1:20">
      <c r="A65" s="82" t="s">
        <v>65</v>
      </c>
      <c r="B65" s="82"/>
      <c r="C65" s="3" t="s">
        <v>23</v>
      </c>
      <c r="D65" s="12"/>
      <c r="E65" s="12"/>
      <c r="F65" s="12"/>
      <c r="G65" s="12"/>
      <c r="H65" s="12"/>
      <c r="I65" s="12"/>
      <c r="J65" s="31"/>
      <c r="K65" s="47">
        <v>105</v>
      </c>
      <c r="L65" s="62"/>
      <c r="M65" s="33"/>
      <c r="N65" s="33"/>
      <c r="O65" s="12"/>
      <c r="P65" s="12"/>
      <c r="Q65" s="12"/>
      <c r="R65" s="12"/>
      <c r="S65" s="12"/>
      <c r="T65" s="12"/>
    </row>
    <row r="66" spans="1:20">
      <c r="A66" s="82" t="s">
        <v>214</v>
      </c>
      <c r="B66" s="82"/>
      <c r="C66" s="3" t="s">
        <v>23</v>
      </c>
      <c r="D66" s="12"/>
      <c r="E66" s="12"/>
      <c r="F66" s="12"/>
      <c r="G66" s="12"/>
      <c r="H66" s="12">
        <v>30</v>
      </c>
      <c r="I66" s="12"/>
      <c r="J66" s="31"/>
      <c r="K66" s="47"/>
      <c r="L66" s="68"/>
      <c r="M66" s="35"/>
      <c r="N66" s="35"/>
      <c r="O66" s="32"/>
      <c r="P66" s="12">
        <v>30</v>
      </c>
      <c r="Q66" s="12"/>
      <c r="R66" s="12"/>
      <c r="S66" s="12"/>
      <c r="T66" s="12"/>
    </row>
    <row r="67" spans="1:20">
      <c r="A67" s="103" t="s">
        <v>67</v>
      </c>
      <c r="B67" s="103"/>
      <c r="C67" s="3" t="s">
        <v>23</v>
      </c>
      <c r="D67" s="12"/>
      <c r="E67" s="12"/>
      <c r="F67" s="12"/>
      <c r="G67" s="12"/>
      <c r="H67" s="12"/>
      <c r="I67" s="12"/>
      <c r="J67" s="31"/>
      <c r="K67" s="47"/>
      <c r="L67" s="69"/>
      <c r="M67" s="34"/>
      <c r="N67" s="34"/>
      <c r="O67" s="12"/>
      <c r="P67" s="12"/>
      <c r="Q67" s="12">
        <v>30</v>
      </c>
      <c r="R67" s="12"/>
      <c r="S67" s="12"/>
      <c r="T67" s="12"/>
    </row>
    <row r="68" spans="1:20">
      <c r="A68" s="118" t="s">
        <v>66</v>
      </c>
      <c r="B68" s="119"/>
      <c r="C68" s="40" t="s">
        <v>23</v>
      </c>
      <c r="D68" s="12"/>
      <c r="E68" s="12">
        <v>25</v>
      </c>
      <c r="F68" s="12"/>
      <c r="G68" s="12"/>
      <c r="H68" s="12"/>
      <c r="I68" s="12"/>
      <c r="J68" s="13"/>
      <c r="K68" s="45"/>
      <c r="L68" s="12"/>
      <c r="M68" s="12"/>
      <c r="N68" s="12"/>
      <c r="O68" s="12"/>
      <c r="P68" s="12"/>
      <c r="Q68" s="12"/>
      <c r="R68" s="12"/>
      <c r="S68" s="12"/>
      <c r="T68" s="12"/>
    </row>
    <row r="69" spans="1:20">
      <c r="A69" s="104" t="s">
        <v>68</v>
      </c>
      <c r="B69" s="104"/>
      <c r="C69" s="3" t="s">
        <v>23</v>
      </c>
      <c r="D69" s="12"/>
      <c r="E69" s="12"/>
      <c r="F69" s="12"/>
      <c r="G69" s="12"/>
      <c r="H69" s="12"/>
      <c r="I69" s="12"/>
      <c r="J69" s="13"/>
      <c r="K69" s="14"/>
      <c r="L69" s="12"/>
      <c r="M69" s="12"/>
      <c r="N69" s="12"/>
      <c r="O69" s="12"/>
      <c r="P69" s="12"/>
      <c r="Q69" s="12"/>
      <c r="R69" s="12"/>
      <c r="S69" s="12"/>
      <c r="T69" s="12"/>
    </row>
    <row r="70" spans="1:20">
      <c r="A70" s="82" t="s">
        <v>97</v>
      </c>
      <c r="B70" s="82"/>
      <c r="C70" s="3" t="s">
        <v>23</v>
      </c>
      <c r="D70" s="12"/>
      <c r="E70" s="12">
        <v>8</v>
      </c>
      <c r="F70" s="12"/>
      <c r="G70" s="12"/>
      <c r="H70" s="12"/>
      <c r="I70" s="12"/>
      <c r="J70" s="13"/>
      <c r="K70" s="14"/>
      <c r="L70" s="12"/>
      <c r="M70" s="12"/>
      <c r="N70" s="12"/>
      <c r="O70" s="12"/>
      <c r="P70" s="12"/>
      <c r="Q70" s="12"/>
      <c r="R70" s="12"/>
      <c r="S70" s="12"/>
      <c r="T70" s="12"/>
    </row>
    <row r="71" spans="1:20">
      <c r="A71" s="82" t="s">
        <v>69</v>
      </c>
      <c r="B71" s="82"/>
      <c r="C71" s="3" t="s">
        <v>23</v>
      </c>
      <c r="D71" s="12"/>
      <c r="E71" s="12"/>
      <c r="F71" s="12"/>
      <c r="G71" s="12"/>
      <c r="H71" s="12"/>
      <c r="I71" s="12"/>
      <c r="J71" s="13"/>
      <c r="K71" s="14"/>
      <c r="L71" s="12"/>
      <c r="M71" s="12"/>
      <c r="N71" s="12"/>
      <c r="O71" s="12"/>
      <c r="P71" s="12"/>
      <c r="Q71" s="12"/>
      <c r="R71" s="12"/>
      <c r="S71" s="12"/>
      <c r="T71" s="12"/>
    </row>
    <row r="72" spans="1:20">
      <c r="A72" s="82" t="s">
        <v>70</v>
      </c>
      <c r="B72" s="82"/>
      <c r="C72" s="3" t="s">
        <v>23</v>
      </c>
      <c r="D72" s="12"/>
      <c r="E72" s="12"/>
      <c r="F72" s="12"/>
      <c r="G72" s="12"/>
      <c r="H72" s="12"/>
      <c r="I72" s="12">
        <v>1</v>
      </c>
      <c r="J72" s="13"/>
      <c r="K72" s="14"/>
      <c r="L72" s="12"/>
      <c r="M72" s="12"/>
      <c r="N72" s="12"/>
      <c r="O72" s="12"/>
      <c r="P72" s="12"/>
      <c r="Q72" s="12"/>
      <c r="R72" s="12"/>
      <c r="S72" s="12"/>
      <c r="T72" s="12"/>
    </row>
    <row r="73" spans="1:20">
      <c r="A73" s="82" t="s">
        <v>73</v>
      </c>
      <c r="B73" s="82"/>
      <c r="C73" s="3" t="s">
        <v>23</v>
      </c>
      <c r="D73" s="12"/>
      <c r="E73" s="12"/>
      <c r="F73" s="12"/>
      <c r="G73" s="12"/>
      <c r="H73" s="12"/>
      <c r="I73" s="12"/>
      <c r="J73" s="13"/>
      <c r="K73" s="14"/>
      <c r="L73" s="12"/>
      <c r="M73" s="12"/>
      <c r="N73" s="12"/>
      <c r="O73" s="12"/>
      <c r="P73" s="12"/>
      <c r="Q73" s="12"/>
      <c r="R73" s="12"/>
      <c r="S73" s="12"/>
      <c r="T73" s="12"/>
    </row>
    <row r="74" spans="1:20">
      <c r="A74" s="82" t="s">
        <v>74</v>
      </c>
      <c r="B74" s="82"/>
      <c r="C74" s="3" t="s">
        <v>23</v>
      </c>
      <c r="D74" s="12"/>
      <c r="E74" s="12">
        <v>0.01</v>
      </c>
      <c r="F74" s="12">
        <v>0.79</v>
      </c>
      <c r="G74" s="12">
        <v>0.12</v>
      </c>
      <c r="H74" s="12"/>
      <c r="I74" s="12"/>
      <c r="J74" s="13">
        <v>1</v>
      </c>
      <c r="K74" s="14"/>
      <c r="L74" s="12"/>
      <c r="M74" s="12"/>
      <c r="N74" s="12"/>
      <c r="O74" s="12"/>
      <c r="P74" s="12"/>
      <c r="Q74" s="12"/>
      <c r="R74" s="12"/>
      <c r="S74" s="12">
        <v>0.31</v>
      </c>
      <c r="T74" s="12"/>
    </row>
    <row r="75" spans="1:20">
      <c r="A75" s="82" t="s">
        <v>75</v>
      </c>
      <c r="B75" s="82"/>
      <c r="C75" s="3" t="s">
        <v>23</v>
      </c>
      <c r="D75" s="12"/>
      <c r="E75" s="12"/>
      <c r="F75" s="12"/>
      <c r="G75" s="12"/>
      <c r="H75" s="12"/>
      <c r="I75" s="12"/>
      <c r="J75" s="13">
        <v>2.5</v>
      </c>
      <c r="K75" s="14"/>
      <c r="L75" s="12"/>
      <c r="M75" s="12">
        <v>3</v>
      </c>
      <c r="N75" s="12"/>
      <c r="O75" s="12"/>
      <c r="P75" s="12"/>
      <c r="Q75" s="12"/>
      <c r="R75" s="12"/>
      <c r="S75" s="12"/>
      <c r="T75" s="12"/>
    </row>
    <row r="76" spans="1:20">
      <c r="A76" s="82" t="s">
        <v>76</v>
      </c>
      <c r="B76" s="82"/>
      <c r="C76" s="3" t="s">
        <v>23</v>
      </c>
      <c r="D76" s="12"/>
      <c r="E76" s="12"/>
      <c r="F76" s="12"/>
      <c r="G76" s="12"/>
      <c r="H76" s="12"/>
      <c r="I76" s="12"/>
      <c r="J76" s="13"/>
      <c r="K76" s="14"/>
      <c r="L76" s="12"/>
      <c r="M76" s="12"/>
      <c r="N76" s="12"/>
      <c r="O76" s="12"/>
      <c r="P76" s="12"/>
      <c r="Q76" s="12"/>
      <c r="R76" s="12"/>
      <c r="S76" s="12"/>
      <c r="T76" s="12"/>
    </row>
    <row r="77" spans="1:20">
      <c r="A77" s="80" t="s">
        <v>284</v>
      </c>
      <c r="B77" s="81"/>
      <c r="C77" s="3" t="s">
        <v>23</v>
      </c>
      <c r="D77" s="12"/>
      <c r="E77" s="12">
        <v>20</v>
      </c>
      <c r="F77" s="12"/>
      <c r="G77" s="12"/>
      <c r="H77" s="12"/>
      <c r="I77" s="12"/>
      <c r="J77" s="13"/>
      <c r="K77" s="14"/>
      <c r="L77" s="12"/>
      <c r="M77" s="12"/>
      <c r="N77" s="12"/>
      <c r="O77" s="12"/>
      <c r="P77" s="12"/>
      <c r="Q77" s="12"/>
      <c r="R77" s="12"/>
      <c r="S77" s="12"/>
      <c r="T77" s="12"/>
    </row>
    <row r="78" spans="1:20">
      <c r="A78" s="80" t="s">
        <v>286</v>
      </c>
      <c r="B78" s="81"/>
      <c r="C78" s="3" t="s">
        <v>23</v>
      </c>
      <c r="D78" s="12"/>
      <c r="E78" s="12"/>
      <c r="F78" s="12"/>
      <c r="G78" s="12">
        <v>7.5</v>
      </c>
      <c r="H78" s="12"/>
      <c r="I78" s="12"/>
      <c r="J78" s="13"/>
      <c r="K78" s="14"/>
      <c r="L78" s="12"/>
      <c r="M78" s="12"/>
      <c r="N78" s="12"/>
      <c r="O78" s="12"/>
      <c r="P78" s="12"/>
      <c r="Q78" s="12"/>
      <c r="R78" s="12"/>
      <c r="S78" s="12"/>
      <c r="T78" s="12"/>
    </row>
    <row r="79" spans="1:20">
      <c r="A79" s="82" t="s">
        <v>78</v>
      </c>
      <c r="B79" s="82"/>
      <c r="C79" s="3" t="s">
        <v>23</v>
      </c>
      <c r="D79" s="12"/>
      <c r="E79" s="12"/>
      <c r="F79" s="12"/>
      <c r="G79" s="12"/>
      <c r="H79" s="12"/>
      <c r="I79" s="12"/>
      <c r="J79" s="13"/>
      <c r="K79" s="14"/>
      <c r="L79" s="12"/>
      <c r="M79" s="12"/>
      <c r="N79" s="12"/>
      <c r="O79" s="12"/>
      <c r="P79" s="12"/>
      <c r="Q79" s="12"/>
      <c r="R79" s="12"/>
      <c r="S79" s="12"/>
      <c r="T79" s="12"/>
    </row>
    <row r="80" spans="1:20">
      <c r="B80" t="s">
        <v>84</v>
      </c>
      <c r="L80" t="s">
        <v>85</v>
      </c>
      <c r="M80"/>
      <c r="R80" s="12"/>
    </row>
    <row r="81" spans="2:18">
      <c r="R81" s="12"/>
    </row>
    <row r="82" spans="2:18">
      <c r="B82" t="s">
        <v>86</v>
      </c>
      <c r="L82" t="s">
        <v>85</v>
      </c>
      <c r="M82"/>
    </row>
  </sheetData>
  <mergeCells count="73"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72:B72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40:B40"/>
    <mergeCell ref="A41:B41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35:B35"/>
    <mergeCell ref="A36:B36"/>
    <mergeCell ref="A37:B37"/>
    <mergeCell ref="A38:B38"/>
    <mergeCell ref="A39:B39"/>
    <mergeCell ref="C11:S11"/>
    <mergeCell ref="D12:I12"/>
    <mergeCell ref="J12:P12"/>
    <mergeCell ref="R12:S12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77:B77"/>
    <mergeCell ref="A78:B78"/>
    <mergeCell ref="A79:B79"/>
    <mergeCell ref="A18:B18"/>
    <mergeCell ref="A11:B11"/>
    <mergeCell ref="A12:B12"/>
    <mergeCell ref="A13:B13"/>
    <mergeCell ref="A14:B14"/>
    <mergeCell ref="A15:B15"/>
    <mergeCell ref="A16:B16"/>
    <mergeCell ref="A17:B17"/>
    <mergeCell ref="A42:B42"/>
    <mergeCell ref="A31:B31"/>
    <mergeCell ref="A32:B32"/>
    <mergeCell ref="A33:B33"/>
    <mergeCell ref="A34:B34"/>
  </mergeCells>
  <pageMargins left="0.19645669291338586" right="0.19645669291338586" top="0.23" bottom="0.17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P79"/>
  <sheetViews>
    <sheetView topLeftCell="A10" workbookViewId="0">
      <selection activeCell="Q28" sqref="Q28"/>
    </sheetView>
  </sheetViews>
  <sheetFormatPr defaultRowHeight="14.25"/>
  <cols>
    <col min="1" max="2" width="10.75" customWidth="1"/>
    <col min="3" max="3" width="4.375" customWidth="1"/>
    <col min="4" max="4" width="8.875" style="2" customWidth="1"/>
    <col min="5" max="5" width="8.5" style="2" customWidth="1"/>
    <col min="6" max="6" width="8.75" style="2" customWidth="1"/>
    <col min="7" max="9" width="9.875" style="2" customWidth="1"/>
    <col min="10" max="10" width="9.5" style="2" customWidth="1"/>
    <col min="11" max="11" width="9.25" style="2" customWidth="1"/>
    <col min="12" max="12" width="6.75" style="2" customWidth="1"/>
    <col min="13" max="13" width="6.375" style="2" customWidth="1"/>
    <col min="14" max="14" width="7" style="2" customWidth="1"/>
    <col min="15" max="15" width="13.625" style="2" customWidth="1"/>
    <col min="16" max="16" width="12.5" style="2" customWidth="1"/>
  </cols>
  <sheetData>
    <row r="1" spans="1:16">
      <c r="A1" s="1" t="s">
        <v>0</v>
      </c>
      <c r="B1" t="s">
        <v>1</v>
      </c>
      <c r="D1"/>
      <c r="E1" t="s">
        <v>145</v>
      </c>
      <c r="F1"/>
      <c r="G1"/>
      <c r="I1" t="s">
        <v>2</v>
      </c>
      <c r="J1"/>
      <c r="L1"/>
      <c r="M1"/>
    </row>
    <row r="2" spans="1:16">
      <c r="A2" t="s">
        <v>4</v>
      </c>
      <c r="B2" t="s">
        <v>5</v>
      </c>
      <c r="D2"/>
      <c r="E2"/>
      <c r="F2"/>
      <c r="G2"/>
      <c r="I2" t="s">
        <v>6</v>
      </c>
      <c r="J2"/>
    </row>
    <row r="3" spans="1:16">
      <c r="A3" s="3" t="s">
        <v>7</v>
      </c>
      <c r="B3" s="3"/>
      <c r="D3"/>
      <c r="E3"/>
      <c r="F3"/>
      <c r="G3"/>
      <c r="I3" t="s">
        <v>8</v>
      </c>
      <c r="J3"/>
    </row>
    <row r="4" spans="1:16">
      <c r="A4" s="3"/>
      <c r="B4" s="3"/>
      <c r="D4"/>
      <c r="E4"/>
      <c r="F4"/>
      <c r="G4"/>
      <c r="I4" t="s">
        <v>112</v>
      </c>
      <c r="J4"/>
    </row>
    <row r="5" spans="1:16">
      <c r="A5" s="3"/>
      <c r="B5" s="3"/>
      <c r="D5"/>
      <c r="E5"/>
      <c r="F5"/>
      <c r="G5"/>
      <c r="J5"/>
    </row>
    <row r="6" spans="1:16">
      <c r="A6" s="3"/>
      <c r="B6" s="3"/>
      <c r="E6" t="s">
        <v>9</v>
      </c>
      <c r="F6"/>
    </row>
    <row r="7" spans="1:16">
      <c r="A7" s="3"/>
      <c r="B7" s="3"/>
      <c r="E7" t="s">
        <v>10</v>
      </c>
      <c r="F7"/>
    </row>
    <row r="8" spans="1:16">
      <c r="E8" t="s">
        <v>148</v>
      </c>
      <c r="F8"/>
    </row>
    <row r="9" spans="1:16">
      <c r="E9" t="s">
        <v>11</v>
      </c>
      <c r="F9"/>
    </row>
    <row r="11" spans="1:16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</row>
    <row r="12" spans="1:16" ht="15">
      <c r="A12" s="90"/>
      <c r="B12" s="90"/>
      <c r="C12" s="6"/>
      <c r="D12" s="91" t="s">
        <v>15</v>
      </c>
      <c r="E12" s="91"/>
      <c r="F12" s="91"/>
      <c r="G12" s="91"/>
      <c r="H12" s="91" t="s">
        <v>16</v>
      </c>
      <c r="I12" s="91"/>
      <c r="J12" s="91"/>
      <c r="K12" s="91"/>
      <c r="L12" s="91"/>
      <c r="M12" s="52"/>
      <c r="N12" s="91" t="s">
        <v>105</v>
      </c>
      <c r="O12" s="91"/>
      <c r="P12" s="7" t="s">
        <v>18</v>
      </c>
    </row>
    <row r="13" spans="1:16" ht="75">
      <c r="A13" s="86" t="s">
        <v>19</v>
      </c>
      <c r="B13" s="86"/>
      <c r="C13" s="8" t="s">
        <v>20</v>
      </c>
      <c r="D13" s="9" t="s">
        <v>294</v>
      </c>
      <c r="E13" s="10" t="s">
        <v>295</v>
      </c>
      <c r="F13" s="10" t="s">
        <v>207</v>
      </c>
      <c r="G13" s="10" t="s">
        <v>296</v>
      </c>
      <c r="H13" s="9" t="s">
        <v>297</v>
      </c>
      <c r="I13" s="9" t="s">
        <v>298</v>
      </c>
      <c r="J13" s="9" t="s">
        <v>301</v>
      </c>
      <c r="K13" s="9" t="s">
        <v>99</v>
      </c>
      <c r="L13" s="9" t="s">
        <v>302</v>
      </c>
      <c r="M13" s="9" t="s">
        <v>229</v>
      </c>
      <c r="N13" s="9" t="s">
        <v>304</v>
      </c>
      <c r="O13" s="9" t="s">
        <v>215</v>
      </c>
      <c r="P13" s="9" t="s">
        <v>14</v>
      </c>
    </row>
    <row r="14" spans="1:16">
      <c r="A14" s="82" t="s">
        <v>22</v>
      </c>
      <c r="B14" s="82"/>
      <c r="C14" s="3" t="s">
        <v>23</v>
      </c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5"/>
    </row>
    <row r="15" spans="1:16">
      <c r="A15" s="51" t="s">
        <v>299</v>
      </c>
      <c r="B15" s="51"/>
      <c r="C15" s="3" t="s">
        <v>23</v>
      </c>
      <c r="D15" s="12"/>
      <c r="E15" s="12"/>
      <c r="F15" s="12"/>
      <c r="G15" s="12"/>
      <c r="H15" s="13"/>
      <c r="I15" s="12">
        <v>75.89</v>
      </c>
      <c r="J15" s="12"/>
      <c r="K15" s="12"/>
      <c r="L15" s="12"/>
      <c r="M15" s="12"/>
      <c r="N15" s="14"/>
      <c r="O15" s="12"/>
      <c r="P15" s="5"/>
    </row>
    <row r="16" spans="1:16">
      <c r="A16" s="82" t="s">
        <v>300</v>
      </c>
      <c r="B16" s="82"/>
      <c r="C16" s="3" t="s">
        <v>23</v>
      </c>
      <c r="D16" s="12"/>
      <c r="E16" s="12"/>
      <c r="F16" s="12"/>
      <c r="G16" s="12"/>
      <c r="H16" s="13"/>
      <c r="I16" s="12">
        <v>175.03</v>
      </c>
      <c r="J16" s="12"/>
      <c r="K16" s="12"/>
      <c r="L16" s="12"/>
      <c r="M16" s="12"/>
      <c r="N16" s="14"/>
      <c r="O16" s="12"/>
      <c r="P16" s="5"/>
    </row>
    <row r="17" spans="1:16">
      <c r="A17" s="82" t="s">
        <v>25</v>
      </c>
      <c r="B17" s="82"/>
      <c r="C17" s="3" t="s">
        <v>23</v>
      </c>
      <c r="D17" s="12"/>
      <c r="E17" s="12"/>
      <c r="F17" s="12"/>
      <c r="G17" s="12"/>
      <c r="H17" s="13"/>
      <c r="I17" s="12"/>
      <c r="J17" s="12"/>
      <c r="K17" s="12"/>
      <c r="L17" s="12"/>
      <c r="M17" s="12"/>
      <c r="N17" s="14"/>
      <c r="O17" s="12"/>
      <c r="P17" s="5"/>
    </row>
    <row r="18" spans="1:16">
      <c r="A18" s="82" t="s">
        <v>26</v>
      </c>
      <c r="B18" s="82"/>
      <c r="C18" s="3" t="s">
        <v>23</v>
      </c>
      <c r="D18" s="12"/>
      <c r="E18" s="12"/>
      <c r="F18" s="12"/>
      <c r="G18" s="12"/>
      <c r="H18" s="13"/>
      <c r="I18" s="12"/>
      <c r="J18" s="12"/>
      <c r="K18" s="12"/>
      <c r="L18" s="12"/>
      <c r="M18" s="12"/>
      <c r="N18" s="14"/>
      <c r="O18" s="12"/>
      <c r="P18" s="5"/>
    </row>
    <row r="19" spans="1:16">
      <c r="A19" s="82" t="s">
        <v>29</v>
      </c>
      <c r="B19" s="82"/>
      <c r="C19" s="3" t="s">
        <v>23</v>
      </c>
      <c r="D19" s="12"/>
      <c r="E19" s="12">
        <v>17.350000000000001</v>
      </c>
      <c r="F19" s="12">
        <v>8</v>
      </c>
      <c r="G19" s="12"/>
      <c r="H19" s="13"/>
      <c r="I19" s="12"/>
      <c r="J19" s="12"/>
      <c r="K19" s="12"/>
      <c r="L19" s="12"/>
      <c r="M19" s="12"/>
      <c r="N19" s="14"/>
      <c r="O19" s="12"/>
      <c r="P19" s="5"/>
    </row>
    <row r="20" spans="1:16">
      <c r="A20" s="82" t="s">
        <v>30</v>
      </c>
      <c r="B20" s="82"/>
      <c r="C20" s="3" t="s">
        <v>23</v>
      </c>
      <c r="D20" s="27">
        <v>4.99</v>
      </c>
      <c r="E20" s="12"/>
      <c r="F20" s="12"/>
      <c r="G20" s="12"/>
      <c r="H20" s="13">
        <v>4</v>
      </c>
      <c r="I20" s="12"/>
      <c r="J20" s="12">
        <v>2.7</v>
      </c>
      <c r="K20" s="12"/>
      <c r="L20" s="12"/>
      <c r="M20" s="12"/>
      <c r="N20" s="14"/>
      <c r="O20" s="12"/>
      <c r="P20" s="5"/>
    </row>
    <row r="21" spans="1:16">
      <c r="A21" s="82" t="s">
        <v>31</v>
      </c>
      <c r="B21" s="82"/>
      <c r="C21" s="3" t="s">
        <v>23</v>
      </c>
      <c r="D21" s="12">
        <v>4.99</v>
      </c>
      <c r="E21" s="12"/>
      <c r="F21" s="12"/>
      <c r="G21" s="12"/>
      <c r="H21" s="13"/>
      <c r="I21" s="12">
        <v>2.04</v>
      </c>
      <c r="J21" s="12">
        <f>3+2.25</f>
        <v>5.25</v>
      </c>
      <c r="K21" s="12"/>
      <c r="L21" s="12"/>
      <c r="M21" s="12"/>
      <c r="N21" s="14"/>
      <c r="O21" s="12">
        <f>1.36+1.5</f>
        <v>2.8600000000000003</v>
      </c>
      <c r="P21" s="5"/>
    </row>
    <row r="22" spans="1:16">
      <c r="A22" s="82" t="s">
        <v>32</v>
      </c>
      <c r="B22" s="82"/>
      <c r="C22" s="3" t="s">
        <v>23</v>
      </c>
      <c r="D22" s="12"/>
      <c r="E22" s="12"/>
      <c r="F22" s="12"/>
      <c r="G22" s="12"/>
      <c r="H22" s="13"/>
      <c r="I22" s="12"/>
      <c r="J22" s="12"/>
      <c r="K22" s="12"/>
      <c r="L22" s="12"/>
      <c r="M22" s="12"/>
      <c r="N22" s="14"/>
      <c r="O22" s="12"/>
      <c r="P22" s="5"/>
    </row>
    <row r="23" spans="1:16">
      <c r="A23" s="82" t="s">
        <v>33</v>
      </c>
      <c r="B23" s="82"/>
      <c r="C23" s="3" t="s">
        <v>23</v>
      </c>
      <c r="D23" s="12"/>
      <c r="E23" s="12"/>
      <c r="F23" s="12"/>
      <c r="G23" s="12"/>
      <c r="H23" s="13"/>
      <c r="I23" s="12">
        <v>24.48</v>
      </c>
      <c r="J23" s="12"/>
      <c r="K23" s="12"/>
      <c r="L23" s="12"/>
      <c r="M23" s="12"/>
      <c r="N23" s="14"/>
      <c r="O23" s="12"/>
      <c r="P23" s="5"/>
    </row>
    <row r="24" spans="1:16">
      <c r="A24" s="82" t="s">
        <v>34</v>
      </c>
      <c r="B24" s="82"/>
      <c r="C24" s="3" t="s">
        <v>23</v>
      </c>
      <c r="D24" s="12"/>
      <c r="E24" s="12"/>
      <c r="F24" s="12"/>
      <c r="G24" s="12"/>
      <c r="H24" s="13"/>
      <c r="I24" s="12"/>
      <c r="J24" s="12"/>
      <c r="K24" s="12"/>
      <c r="L24" s="12"/>
      <c r="M24" s="12"/>
      <c r="N24" s="14"/>
      <c r="O24" s="12"/>
      <c r="P24" s="5"/>
    </row>
    <row r="25" spans="1:16">
      <c r="A25" s="82" t="s">
        <v>35</v>
      </c>
      <c r="B25" s="82"/>
      <c r="C25" s="3" t="s">
        <v>23</v>
      </c>
      <c r="D25" s="12"/>
      <c r="E25" s="12"/>
      <c r="F25" s="12"/>
      <c r="G25" s="12"/>
      <c r="H25" s="13">
        <v>2</v>
      </c>
      <c r="I25" s="12"/>
      <c r="J25" s="12"/>
      <c r="K25" s="12"/>
      <c r="L25" s="12"/>
      <c r="M25" s="12"/>
      <c r="N25" s="14"/>
      <c r="O25" s="12"/>
      <c r="P25" s="5"/>
    </row>
    <row r="26" spans="1:16">
      <c r="A26" s="82" t="s">
        <v>36</v>
      </c>
      <c r="B26" s="82"/>
      <c r="C26" s="3" t="s">
        <v>23</v>
      </c>
      <c r="D26" s="12">
        <v>136</v>
      </c>
      <c r="E26" s="12"/>
      <c r="F26" s="12"/>
      <c r="G26" s="12"/>
      <c r="H26" s="13"/>
      <c r="I26" s="12"/>
      <c r="J26" s="12"/>
      <c r="K26" s="12"/>
      <c r="L26" s="12"/>
      <c r="M26" s="12"/>
      <c r="N26" s="14"/>
      <c r="O26" s="12"/>
      <c r="P26" s="5"/>
    </row>
    <row r="27" spans="1:16">
      <c r="A27" s="82" t="s">
        <v>37</v>
      </c>
      <c r="B27" s="82"/>
      <c r="C27" s="3" t="s">
        <v>23</v>
      </c>
      <c r="D27" s="15"/>
      <c r="E27" s="12"/>
      <c r="F27" s="12"/>
      <c r="G27" s="12"/>
      <c r="H27" s="13"/>
      <c r="I27" s="12"/>
      <c r="J27" s="12"/>
      <c r="K27" s="12"/>
      <c r="L27" s="12"/>
      <c r="M27" s="12"/>
      <c r="N27" s="14"/>
      <c r="O27" s="12"/>
      <c r="P27" s="5"/>
    </row>
    <row r="28" spans="1:16">
      <c r="A28" s="82" t="s">
        <v>38</v>
      </c>
      <c r="B28" s="82"/>
      <c r="C28" s="3" t="s">
        <v>23</v>
      </c>
      <c r="D28" s="12">
        <v>4.99</v>
      </c>
      <c r="E28" s="12"/>
      <c r="F28" s="12"/>
      <c r="G28" s="12"/>
      <c r="H28" s="13"/>
      <c r="I28" s="12">
        <v>4.9000000000000004</v>
      </c>
      <c r="J28" s="12"/>
      <c r="K28" s="12"/>
      <c r="L28" s="12"/>
      <c r="M28" s="12"/>
      <c r="N28" s="14"/>
      <c r="O28" s="12" t="s">
        <v>364</v>
      </c>
      <c r="P28" s="5"/>
    </row>
    <row r="29" spans="1:16">
      <c r="A29" s="82" t="s">
        <v>39</v>
      </c>
      <c r="B29" s="82"/>
      <c r="C29" s="3" t="s">
        <v>23</v>
      </c>
      <c r="D29" s="12">
        <v>19.989999999999998</v>
      </c>
      <c r="E29" s="12"/>
      <c r="F29" s="12"/>
      <c r="G29" s="12"/>
      <c r="H29" s="13"/>
      <c r="I29" s="12"/>
      <c r="J29" s="12">
        <v>2.25</v>
      </c>
      <c r="K29" s="12"/>
      <c r="L29" s="12"/>
      <c r="M29" s="12"/>
      <c r="N29" s="14"/>
      <c r="O29" s="12">
        <v>1.5</v>
      </c>
      <c r="P29" s="5"/>
    </row>
    <row r="30" spans="1:16">
      <c r="A30" s="82" t="s">
        <v>40</v>
      </c>
      <c r="B30" s="82"/>
      <c r="C30" s="3" t="s">
        <v>23</v>
      </c>
      <c r="D30" s="12"/>
      <c r="E30" s="12"/>
      <c r="F30" s="12"/>
      <c r="G30" s="12"/>
      <c r="H30" s="13"/>
      <c r="I30" s="12"/>
      <c r="J30" s="12"/>
      <c r="K30" s="12"/>
      <c r="L30" s="12"/>
      <c r="M30" s="12"/>
      <c r="N30" s="14"/>
      <c r="O30" s="12">
        <v>0.72</v>
      </c>
      <c r="P30" s="5"/>
    </row>
    <row r="31" spans="1:16">
      <c r="A31" s="82" t="s">
        <v>41</v>
      </c>
      <c r="B31" s="82"/>
      <c r="C31" s="3" t="s">
        <v>23</v>
      </c>
      <c r="D31" s="12"/>
      <c r="E31" s="12"/>
      <c r="F31" s="12"/>
      <c r="G31" s="12"/>
      <c r="H31" s="13"/>
      <c r="I31" s="12"/>
      <c r="J31" s="12"/>
      <c r="K31" s="12"/>
      <c r="L31" s="12"/>
      <c r="M31" s="12"/>
      <c r="N31" s="14"/>
      <c r="O31" s="12"/>
      <c r="P31" s="5"/>
    </row>
    <row r="32" spans="1:16">
      <c r="A32" s="82" t="s">
        <v>42</v>
      </c>
      <c r="B32" s="82"/>
      <c r="C32" s="3" t="s">
        <v>23</v>
      </c>
      <c r="D32" s="12"/>
      <c r="E32" s="12"/>
      <c r="F32" s="12"/>
      <c r="G32" s="12"/>
      <c r="H32" s="13"/>
      <c r="I32" s="12"/>
      <c r="J32" s="12"/>
      <c r="K32" s="12"/>
      <c r="L32" s="12"/>
      <c r="M32" s="12"/>
      <c r="N32" s="14"/>
      <c r="O32" s="12"/>
      <c r="P32" s="5"/>
    </row>
    <row r="33" spans="1:16">
      <c r="A33" s="82" t="s">
        <v>117</v>
      </c>
      <c r="B33" s="82"/>
      <c r="C33" s="3" t="s">
        <v>23</v>
      </c>
      <c r="D33" s="12"/>
      <c r="E33" s="12"/>
      <c r="F33" s="12"/>
      <c r="G33" s="12"/>
      <c r="H33" s="13"/>
      <c r="I33" s="12"/>
      <c r="J33" s="12"/>
      <c r="K33" s="12"/>
      <c r="L33" s="12"/>
      <c r="M33" s="12"/>
      <c r="N33" s="14"/>
      <c r="O33" s="12"/>
      <c r="P33" s="5"/>
    </row>
    <row r="34" spans="1:16">
      <c r="A34" s="82" t="s">
        <v>44</v>
      </c>
      <c r="B34" s="82"/>
      <c r="C34" s="3" t="s">
        <v>23</v>
      </c>
      <c r="D34" s="12"/>
      <c r="E34" s="12"/>
      <c r="F34" s="12"/>
      <c r="G34" s="12"/>
      <c r="H34" s="13"/>
      <c r="I34" s="12"/>
      <c r="J34" s="12"/>
      <c r="K34" s="12"/>
      <c r="L34" s="12"/>
      <c r="M34" s="12"/>
      <c r="N34" s="14"/>
      <c r="O34" s="12"/>
      <c r="P34" s="5"/>
    </row>
    <row r="35" spans="1:16">
      <c r="A35" s="82" t="s">
        <v>45</v>
      </c>
      <c r="B35" s="82"/>
      <c r="C35" s="3" t="s">
        <v>23</v>
      </c>
      <c r="D35" s="12"/>
      <c r="E35" s="12"/>
      <c r="F35" s="12"/>
      <c r="G35" s="12"/>
      <c r="H35" s="13"/>
      <c r="I35" s="12"/>
      <c r="J35" s="12"/>
      <c r="K35" s="12"/>
      <c r="L35" s="12"/>
      <c r="M35" s="12"/>
      <c r="N35" s="14"/>
      <c r="O35" s="12"/>
      <c r="P35" s="5"/>
    </row>
    <row r="36" spans="1:16">
      <c r="A36" s="82" t="s">
        <v>46</v>
      </c>
      <c r="B36" s="82"/>
      <c r="C36" s="3" t="s">
        <v>23</v>
      </c>
      <c r="D36" s="12"/>
      <c r="E36" s="12"/>
      <c r="F36" s="12"/>
      <c r="G36" s="12"/>
      <c r="H36" s="13"/>
      <c r="I36" s="12"/>
      <c r="J36" s="12"/>
      <c r="K36" s="12"/>
      <c r="L36" s="12"/>
      <c r="M36" s="12"/>
      <c r="N36" s="14"/>
      <c r="O36" s="12"/>
      <c r="P36" s="5"/>
    </row>
    <row r="37" spans="1:16">
      <c r="A37" s="82" t="s">
        <v>118</v>
      </c>
      <c r="B37" s="82"/>
      <c r="C37" s="3" t="s">
        <v>23</v>
      </c>
      <c r="D37" s="12"/>
      <c r="E37" s="12"/>
      <c r="F37" s="12"/>
      <c r="G37" s="12"/>
      <c r="H37" s="13"/>
      <c r="I37" s="12"/>
      <c r="J37" s="12"/>
      <c r="K37" s="12"/>
      <c r="L37" s="12"/>
      <c r="M37" s="12"/>
      <c r="N37" s="14"/>
      <c r="O37" s="12"/>
      <c r="P37" s="5"/>
    </row>
    <row r="38" spans="1:16">
      <c r="A38" s="82" t="s">
        <v>48</v>
      </c>
      <c r="B38" s="82"/>
      <c r="C38" s="3" t="s">
        <v>23</v>
      </c>
      <c r="D38" s="12"/>
      <c r="E38" s="12"/>
      <c r="F38" s="12"/>
      <c r="G38" s="12"/>
      <c r="H38" s="13"/>
      <c r="I38" s="12"/>
      <c r="J38" s="12"/>
      <c r="K38" s="12"/>
      <c r="L38" s="12"/>
      <c r="M38" s="12"/>
      <c r="N38" s="14"/>
      <c r="O38" s="12"/>
      <c r="P38" s="5"/>
    </row>
    <row r="39" spans="1:16">
      <c r="A39" s="82" t="s">
        <v>49</v>
      </c>
      <c r="B39" s="82"/>
      <c r="C39" s="3" t="s">
        <v>23</v>
      </c>
      <c r="D39" s="12"/>
      <c r="E39" s="12"/>
      <c r="F39" s="12"/>
      <c r="G39" s="12"/>
      <c r="H39" s="13"/>
      <c r="I39" s="12"/>
      <c r="J39" s="12"/>
      <c r="K39" s="12"/>
      <c r="L39" s="12"/>
      <c r="M39" s="12"/>
      <c r="N39" s="14"/>
      <c r="O39" s="12"/>
      <c r="P39" s="5"/>
    </row>
    <row r="40" spans="1:16">
      <c r="A40" s="82" t="s">
        <v>50</v>
      </c>
      <c r="B40" s="82"/>
      <c r="C40" s="3" t="s">
        <v>23</v>
      </c>
      <c r="D40" s="12">
        <v>15</v>
      </c>
      <c r="E40" s="12">
        <v>32.5</v>
      </c>
      <c r="F40" s="12">
        <v>7.5</v>
      </c>
      <c r="G40" s="12"/>
      <c r="H40" s="13">
        <v>2</v>
      </c>
      <c r="I40" s="12"/>
      <c r="J40" s="12">
        <v>0.81</v>
      </c>
      <c r="K40" s="12">
        <v>7</v>
      </c>
      <c r="L40" s="12"/>
      <c r="M40" s="12"/>
      <c r="N40" s="14"/>
      <c r="O40" s="12">
        <f>12.6+3.15</f>
        <v>15.75</v>
      </c>
      <c r="P40" s="5"/>
    </row>
    <row r="41" spans="1:16">
      <c r="A41" s="82" t="s">
        <v>51</v>
      </c>
      <c r="B41" s="82"/>
      <c r="C41" s="3" t="s">
        <v>23</v>
      </c>
      <c r="D41" s="12"/>
      <c r="E41" s="12"/>
      <c r="F41" s="12"/>
      <c r="G41" s="12"/>
      <c r="H41" s="13"/>
      <c r="I41" s="12"/>
      <c r="J41" s="12"/>
      <c r="K41" s="12"/>
      <c r="L41" s="12"/>
      <c r="M41" s="12"/>
      <c r="N41" s="14"/>
      <c r="O41" s="12"/>
      <c r="P41" s="5"/>
    </row>
    <row r="42" spans="1:16">
      <c r="A42" s="82" t="s">
        <v>52</v>
      </c>
      <c r="B42" s="82"/>
      <c r="C42" s="3" t="s">
        <v>23</v>
      </c>
      <c r="D42" s="12"/>
      <c r="E42" s="12"/>
      <c r="F42" s="12"/>
      <c r="G42" s="12"/>
      <c r="H42" s="13"/>
      <c r="I42" s="12"/>
      <c r="J42" s="12"/>
      <c r="K42" s="12"/>
      <c r="L42" s="12"/>
      <c r="M42" s="12"/>
      <c r="N42" s="14"/>
      <c r="O42" s="12"/>
      <c r="P42" s="5"/>
    </row>
    <row r="43" spans="1:16">
      <c r="A43" s="82" t="s">
        <v>53</v>
      </c>
      <c r="B43" s="82"/>
      <c r="C43" s="3" t="s">
        <v>23</v>
      </c>
      <c r="D43" s="12"/>
      <c r="E43" s="12"/>
      <c r="F43" s="12"/>
      <c r="G43" s="12"/>
      <c r="H43" s="13"/>
      <c r="I43" s="12"/>
      <c r="J43" s="12"/>
      <c r="K43" s="12">
        <v>20</v>
      </c>
      <c r="L43" s="12"/>
      <c r="M43" s="12"/>
      <c r="N43" s="14"/>
      <c r="O43" s="12"/>
      <c r="P43" s="5"/>
    </row>
    <row r="44" spans="1:16">
      <c r="A44" s="82" t="s">
        <v>54</v>
      </c>
      <c r="B44" s="82"/>
      <c r="C44" s="3" t="s">
        <v>23</v>
      </c>
      <c r="D44" s="12"/>
      <c r="E44" s="12"/>
      <c r="F44" s="12"/>
      <c r="G44" s="12"/>
      <c r="H44" s="13"/>
      <c r="I44" s="12"/>
      <c r="J44" s="12"/>
      <c r="K44" s="12"/>
      <c r="L44" s="12"/>
      <c r="M44" s="12"/>
      <c r="N44" s="14"/>
      <c r="O44" s="12"/>
      <c r="P44" s="5"/>
    </row>
    <row r="45" spans="1:16">
      <c r="A45" s="80" t="s">
        <v>101</v>
      </c>
      <c r="B45" s="81"/>
      <c r="C45" s="3" t="s">
        <v>23</v>
      </c>
      <c r="D45" s="12"/>
      <c r="E45" s="12"/>
      <c r="F45" s="12"/>
      <c r="G45" s="12"/>
      <c r="H45" s="13"/>
      <c r="I45" s="12"/>
      <c r="J45" s="12"/>
      <c r="K45" s="12"/>
      <c r="L45" s="12"/>
      <c r="M45" s="12"/>
      <c r="N45" s="14"/>
      <c r="O45" s="12"/>
      <c r="P45" s="5"/>
    </row>
    <row r="46" spans="1:16">
      <c r="A46" s="82" t="s">
        <v>55</v>
      </c>
      <c r="B46" s="82"/>
      <c r="C46" s="3" t="s">
        <v>23</v>
      </c>
      <c r="D46" s="12"/>
      <c r="E46" s="12"/>
      <c r="F46" s="12"/>
      <c r="G46" s="12"/>
      <c r="H46" s="13"/>
      <c r="I46" s="12"/>
      <c r="J46" s="12"/>
      <c r="K46" s="12"/>
      <c r="L46" s="12"/>
      <c r="M46" s="12"/>
      <c r="N46" s="14"/>
      <c r="O46" s="12"/>
      <c r="P46" s="5"/>
    </row>
    <row r="47" spans="1:16">
      <c r="A47" s="82" t="s">
        <v>56</v>
      </c>
      <c r="B47" s="82"/>
      <c r="C47" s="3" t="s">
        <v>23</v>
      </c>
      <c r="D47" s="12"/>
      <c r="E47" s="12"/>
      <c r="F47" s="12"/>
      <c r="G47" s="12"/>
      <c r="H47" s="13"/>
      <c r="I47" s="12"/>
      <c r="J47" s="12"/>
      <c r="K47" s="12"/>
      <c r="L47" s="12"/>
      <c r="M47" s="12"/>
      <c r="N47" s="14"/>
      <c r="O47" s="12"/>
      <c r="P47" s="5"/>
    </row>
    <row r="48" spans="1:16">
      <c r="A48" s="82" t="s">
        <v>57</v>
      </c>
      <c r="B48" s="82"/>
      <c r="C48" s="3" t="s">
        <v>23</v>
      </c>
      <c r="D48" s="12"/>
      <c r="E48" s="12"/>
      <c r="F48" s="12"/>
      <c r="G48" s="12"/>
      <c r="H48" s="13"/>
      <c r="I48" s="12"/>
      <c r="J48" s="12"/>
      <c r="K48" s="12"/>
      <c r="L48" s="12"/>
      <c r="M48" s="12"/>
      <c r="N48" s="14"/>
      <c r="O48" s="12"/>
      <c r="P48" s="5"/>
    </row>
    <row r="49" spans="1:16">
      <c r="A49" s="82" t="s">
        <v>58</v>
      </c>
      <c r="B49" s="82"/>
      <c r="C49" s="3" t="s">
        <v>23</v>
      </c>
      <c r="D49" s="12"/>
      <c r="E49" s="12"/>
      <c r="F49" s="12"/>
      <c r="G49" s="12"/>
      <c r="H49" s="13"/>
      <c r="I49" s="12"/>
      <c r="J49" s="12"/>
      <c r="K49" s="12"/>
      <c r="L49" s="12"/>
      <c r="M49" s="12"/>
      <c r="N49" s="14"/>
      <c r="O49" s="12"/>
      <c r="P49" s="5"/>
    </row>
    <row r="50" spans="1:16">
      <c r="A50" s="82" t="s">
        <v>59</v>
      </c>
      <c r="B50" s="82"/>
      <c r="C50" s="3" t="s">
        <v>23</v>
      </c>
      <c r="D50" s="12"/>
      <c r="E50" s="12"/>
      <c r="F50" s="12"/>
      <c r="G50" s="12">
        <v>100</v>
      </c>
      <c r="H50" s="13"/>
      <c r="I50" s="12"/>
      <c r="J50" s="12"/>
      <c r="K50" s="12"/>
      <c r="L50" s="12"/>
      <c r="M50" s="12"/>
      <c r="N50" s="14"/>
      <c r="O50" s="12">
        <v>48.3</v>
      </c>
      <c r="P50" s="5"/>
    </row>
    <row r="51" spans="1:16">
      <c r="A51" s="82" t="s">
        <v>60</v>
      </c>
      <c r="B51" s="82"/>
      <c r="C51" s="3" t="s">
        <v>23</v>
      </c>
      <c r="D51" s="12"/>
      <c r="E51" s="12"/>
      <c r="F51" s="12"/>
      <c r="G51" s="12"/>
      <c r="H51" s="28">
        <v>57.5</v>
      </c>
      <c r="I51" s="12"/>
      <c r="J51" s="12">
        <v>98.44</v>
      </c>
      <c r="K51" s="12"/>
      <c r="L51" s="12"/>
      <c r="M51" s="12"/>
      <c r="N51" s="14"/>
      <c r="O51" s="12"/>
      <c r="P51" s="5"/>
    </row>
    <row r="52" spans="1:16">
      <c r="A52" s="82" t="s">
        <v>61</v>
      </c>
      <c r="B52" s="82"/>
      <c r="C52" s="3" t="s">
        <v>23</v>
      </c>
      <c r="D52" s="12"/>
      <c r="E52" s="12"/>
      <c r="F52" s="12"/>
      <c r="G52" s="12"/>
      <c r="H52" s="13"/>
      <c r="I52" s="12"/>
      <c r="J52" s="12">
        <v>37.5</v>
      </c>
      <c r="K52" s="12"/>
      <c r="L52" s="12"/>
      <c r="M52" s="12"/>
      <c r="N52" s="14"/>
      <c r="O52" s="12"/>
      <c r="P52" s="5"/>
    </row>
    <row r="53" spans="1:16">
      <c r="A53" s="82" t="s">
        <v>62</v>
      </c>
      <c r="B53" s="82"/>
      <c r="C53" s="3" t="s">
        <v>23</v>
      </c>
      <c r="D53" s="12"/>
      <c r="E53" s="12"/>
      <c r="F53" s="12"/>
      <c r="G53" s="12"/>
      <c r="H53" s="13">
        <v>10.8</v>
      </c>
      <c r="I53" s="12"/>
      <c r="J53" s="12">
        <v>14.25</v>
      </c>
      <c r="K53" s="12"/>
      <c r="L53" s="12"/>
      <c r="M53" s="12"/>
      <c r="N53" s="14"/>
      <c r="O53" s="12"/>
      <c r="P53" s="5"/>
    </row>
    <row r="54" spans="1:16">
      <c r="A54" s="82" t="s">
        <v>63</v>
      </c>
      <c r="B54" s="82"/>
      <c r="C54" s="3" t="s">
        <v>23</v>
      </c>
      <c r="D54" s="12"/>
      <c r="E54" s="12"/>
      <c r="F54" s="12"/>
      <c r="G54" s="12"/>
      <c r="H54" s="13">
        <v>10.67</v>
      </c>
      <c r="I54" s="12"/>
      <c r="J54" s="12">
        <v>32</v>
      </c>
      <c r="K54" s="12"/>
      <c r="L54" s="12"/>
      <c r="M54" s="12"/>
      <c r="N54" s="14"/>
      <c r="O54" s="12"/>
      <c r="P54" s="5"/>
    </row>
    <row r="55" spans="1:16">
      <c r="A55" s="82" t="s">
        <v>64</v>
      </c>
      <c r="B55" s="82"/>
      <c r="C55" s="3" t="s">
        <v>23</v>
      </c>
      <c r="D55" s="12"/>
      <c r="E55" s="12"/>
      <c r="F55" s="12"/>
      <c r="G55" s="12"/>
      <c r="H55" s="13">
        <v>68.27</v>
      </c>
      <c r="I55" s="12"/>
      <c r="J55" s="12"/>
      <c r="K55" s="12"/>
      <c r="L55" s="12"/>
      <c r="M55" s="12"/>
      <c r="N55" s="14"/>
      <c r="O55" s="12"/>
      <c r="P55" s="5"/>
    </row>
    <row r="56" spans="1:16">
      <c r="A56" s="103" t="s">
        <v>65</v>
      </c>
      <c r="B56" s="103"/>
      <c r="C56" s="3" t="s">
        <v>23</v>
      </c>
      <c r="D56" s="12"/>
      <c r="E56" s="12"/>
      <c r="F56" s="12"/>
      <c r="G56" s="12"/>
      <c r="H56" s="13"/>
      <c r="I56" s="12"/>
      <c r="J56" s="12"/>
      <c r="K56" s="12"/>
      <c r="L56" s="12"/>
      <c r="M56" s="12"/>
      <c r="N56" s="14"/>
      <c r="O56" s="12"/>
      <c r="P56" s="5"/>
    </row>
    <row r="57" spans="1:16">
      <c r="A57" s="118" t="s">
        <v>303</v>
      </c>
      <c r="B57" s="119"/>
      <c r="C57" s="40" t="s">
        <v>23</v>
      </c>
      <c r="D57" s="12"/>
      <c r="E57" s="12"/>
      <c r="F57" s="12"/>
      <c r="G57" s="12"/>
      <c r="H57" s="13"/>
      <c r="I57" s="12"/>
      <c r="J57" s="12"/>
      <c r="K57" s="12"/>
      <c r="L57" s="12">
        <v>30</v>
      </c>
      <c r="M57" s="12"/>
      <c r="N57" s="14"/>
      <c r="O57" s="12"/>
      <c r="P57" s="5"/>
    </row>
    <row r="58" spans="1:16">
      <c r="A58" s="104" t="s">
        <v>66</v>
      </c>
      <c r="B58" s="104"/>
      <c r="C58" s="3" t="s">
        <v>23</v>
      </c>
      <c r="D58" s="12"/>
      <c r="E58" s="12"/>
      <c r="F58" s="12"/>
      <c r="G58" s="12"/>
      <c r="H58" s="13"/>
      <c r="I58" s="12">
        <v>17.96</v>
      </c>
      <c r="J58" s="12"/>
      <c r="K58" s="12"/>
      <c r="L58" s="12"/>
      <c r="M58" s="12"/>
      <c r="N58" s="14"/>
      <c r="O58" s="12"/>
      <c r="P58" s="5"/>
    </row>
    <row r="59" spans="1:16">
      <c r="A59" s="82" t="s">
        <v>67</v>
      </c>
      <c r="B59" s="82"/>
      <c r="C59" s="3" t="s">
        <v>23</v>
      </c>
      <c r="D59" s="12"/>
      <c r="E59" s="12"/>
      <c r="F59" s="12"/>
      <c r="G59" s="12"/>
      <c r="H59" s="13"/>
      <c r="I59" s="12"/>
      <c r="J59" s="12"/>
      <c r="K59" s="12"/>
      <c r="L59" s="12"/>
      <c r="M59" s="12">
        <v>30</v>
      </c>
      <c r="N59" s="14"/>
      <c r="O59" s="12"/>
      <c r="P59" s="5"/>
    </row>
    <row r="60" spans="1:16">
      <c r="A60" s="82" t="s">
        <v>68</v>
      </c>
      <c r="B60" s="82"/>
      <c r="C60" s="3" t="s">
        <v>23</v>
      </c>
      <c r="D60" s="12"/>
      <c r="E60" s="12"/>
      <c r="F60" s="12"/>
      <c r="G60" s="12"/>
      <c r="H60" s="13"/>
      <c r="I60" s="12"/>
      <c r="J60" s="12"/>
      <c r="K60" s="12"/>
      <c r="L60" s="12"/>
      <c r="M60" s="12"/>
      <c r="N60" s="14"/>
      <c r="O60" s="12"/>
      <c r="P60" s="5"/>
    </row>
    <row r="61" spans="1:16">
      <c r="A61" s="82" t="s">
        <v>69</v>
      </c>
      <c r="B61" s="82"/>
      <c r="C61" s="3" t="s">
        <v>23</v>
      </c>
      <c r="D61" s="12"/>
      <c r="E61" s="12"/>
      <c r="F61" s="12"/>
      <c r="G61" s="12"/>
      <c r="H61" s="13"/>
      <c r="I61" s="12"/>
      <c r="J61" s="12"/>
      <c r="K61" s="12"/>
      <c r="L61" s="12"/>
      <c r="M61" s="12"/>
      <c r="N61" s="14"/>
      <c r="O61" s="12"/>
      <c r="P61" s="5"/>
    </row>
    <row r="62" spans="1:16">
      <c r="A62" s="82" t="s">
        <v>70</v>
      </c>
      <c r="B62" s="82"/>
      <c r="C62" s="3" t="s">
        <v>23</v>
      </c>
      <c r="D62" s="12"/>
      <c r="E62" s="12"/>
      <c r="F62" s="12">
        <v>1</v>
      </c>
      <c r="G62" s="12"/>
      <c r="H62" s="13"/>
      <c r="I62" s="12"/>
      <c r="J62" s="12"/>
      <c r="K62" s="12"/>
      <c r="L62" s="12"/>
      <c r="M62" s="12"/>
      <c r="N62" s="14"/>
      <c r="O62" s="12"/>
      <c r="P62" s="5"/>
    </row>
    <row r="63" spans="1:16">
      <c r="A63" s="82" t="s">
        <v>71</v>
      </c>
      <c r="B63" s="82"/>
      <c r="C63" s="3" t="s">
        <v>23</v>
      </c>
      <c r="D63" s="12"/>
      <c r="E63" s="12"/>
      <c r="F63" s="12"/>
      <c r="G63" s="12"/>
      <c r="H63" s="13"/>
      <c r="I63" s="12"/>
      <c r="J63" s="12"/>
      <c r="K63" s="12"/>
      <c r="L63" s="12"/>
      <c r="M63" s="12"/>
      <c r="N63" s="14"/>
      <c r="O63" s="12"/>
      <c r="P63" s="5"/>
    </row>
    <row r="64" spans="1:16">
      <c r="A64" s="82" t="s">
        <v>72</v>
      </c>
      <c r="B64" s="82"/>
      <c r="C64" s="3" t="s">
        <v>23</v>
      </c>
      <c r="D64" s="12"/>
      <c r="E64" s="12"/>
      <c r="F64" s="12"/>
      <c r="G64" s="12"/>
      <c r="H64" s="13"/>
      <c r="I64" s="12"/>
      <c r="J64" s="12"/>
      <c r="K64" s="12"/>
      <c r="L64" s="12"/>
      <c r="M64" s="12"/>
      <c r="N64" s="14"/>
      <c r="O64" s="12"/>
      <c r="P64" s="5"/>
    </row>
    <row r="65" spans="1:16">
      <c r="A65" s="82" t="s">
        <v>73</v>
      </c>
      <c r="B65" s="82"/>
      <c r="C65" s="3" t="s">
        <v>23</v>
      </c>
      <c r="D65" s="12"/>
      <c r="E65" s="12"/>
      <c r="F65" s="12"/>
      <c r="G65" s="12"/>
      <c r="H65" s="13"/>
      <c r="I65" s="12"/>
      <c r="J65" s="12"/>
      <c r="K65" s="12"/>
      <c r="L65" s="12"/>
      <c r="M65" s="12"/>
      <c r="N65" s="14"/>
      <c r="O65" s="12"/>
      <c r="P65" s="5"/>
    </row>
    <row r="66" spans="1:16">
      <c r="A66" s="82" t="s">
        <v>74</v>
      </c>
      <c r="B66" s="82"/>
      <c r="C66" s="3" t="s">
        <v>23</v>
      </c>
      <c r="D66" s="12"/>
      <c r="E66" s="12"/>
      <c r="F66" s="12"/>
      <c r="G66" s="12"/>
      <c r="H66" s="13"/>
      <c r="I66" s="12"/>
      <c r="J66" s="12"/>
      <c r="K66" s="12"/>
      <c r="L66" s="12"/>
      <c r="M66" s="12"/>
      <c r="N66" s="14"/>
      <c r="O66" s="12">
        <v>0.72</v>
      </c>
      <c r="P66" s="5"/>
    </row>
    <row r="67" spans="1:16">
      <c r="A67" s="82" t="s">
        <v>75</v>
      </c>
      <c r="B67" s="82"/>
      <c r="C67" s="3" t="s">
        <v>23</v>
      </c>
      <c r="D67" s="12"/>
      <c r="E67" s="12"/>
      <c r="F67" s="12"/>
      <c r="G67" s="12"/>
      <c r="H67" s="13">
        <v>2.6</v>
      </c>
      <c r="I67" s="12"/>
      <c r="J67" s="12">
        <v>6.75</v>
      </c>
      <c r="K67" s="12"/>
      <c r="L67" s="12"/>
      <c r="M67" s="12"/>
      <c r="N67" s="14"/>
      <c r="O67" s="12"/>
      <c r="P67" s="5"/>
    </row>
    <row r="68" spans="1:16">
      <c r="A68" s="82" t="s">
        <v>76</v>
      </c>
      <c r="B68" s="82"/>
      <c r="C68" s="3" t="s">
        <v>23</v>
      </c>
      <c r="D68" s="12"/>
      <c r="E68" s="12"/>
      <c r="F68" s="12"/>
      <c r="G68" s="12"/>
      <c r="H68" s="13"/>
      <c r="I68" s="12"/>
      <c r="J68" s="12"/>
      <c r="K68" s="12"/>
      <c r="L68" s="12"/>
      <c r="M68" s="12"/>
      <c r="N68" s="14"/>
      <c r="O68" s="12"/>
      <c r="P68" s="5"/>
    </row>
    <row r="69" spans="1:16">
      <c r="A69" s="82" t="s">
        <v>146</v>
      </c>
      <c r="B69" s="82"/>
      <c r="C69" s="3" t="s">
        <v>23</v>
      </c>
      <c r="D69" s="12"/>
      <c r="E69" s="12"/>
      <c r="F69" s="12"/>
      <c r="G69" s="12"/>
      <c r="H69" s="13"/>
      <c r="I69" s="12"/>
      <c r="J69" s="12"/>
      <c r="K69" s="12"/>
      <c r="L69" s="12"/>
      <c r="M69" s="12"/>
      <c r="N69" s="14"/>
      <c r="O69" s="12"/>
      <c r="P69" s="5"/>
    </row>
    <row r="70" spans="1:16">
      <c r="A70" s="82" t="s">
        <v>78</v>
      </c>
      <c r="B70" s="82"/>
      <c r="C70" s="3" t="s">
        <v>23</v>
      </c>
      <c r="D70" s="12"/>
      <c r="E70" s="12"/>
      <c r="F70" s="12"/>
      <c r="G70" s="12"/>
      <c r="H70" s="13"/>
      <c r="I70" s="12"/>
      <c r="J70" s="12"/>
      <c r="K70" s="12"/>
      <c r="L70" s="12"/>
      <c r="M70" s="12"/>
      <c r="N70" s="14"/>
      <c r="O70" s="12"/>
      <c r="P70" s="5"/>
    </row>
    <row r="71" spans="1:16" ht="23.1" customHeight="1">
      <c r="A71" s="98" t="s">
        <v>79</v>
      </c>
      <c r="B71" s="98"/>
      <c r="C71" s="3" t="s">
        <v>23</v>
      </c>
      <c r="D71" s="12"/>
      <c r="E71" s="12"/>
      <c r="F71" s="12"/>
      <c r="G71" s="12"/>
      <c r="H71" s="13"/>
      <c r="I71" s="12"/>
      <c r="J71" s="12"/>
      <c r="K71" s="12"/>
      <c r="L71" s="12"/>
      <c r="M71" s="12"/>
      <c r="N71" s="14">
        <v>20</v>
      </c>
      <c r="O71" s="12"/>
      <c r="P71" s="5"/>
    </row>
    <row r="72" spans="1:16">
      <c r="A72" s="98" t="s">
        <v>80</v>
      </c>
      <c r="B72" s="98"/>
      <c r="C72" s="3" t="s">
        <v>23</v>
      </c>
      <c r="D72" s="12"/>
      <c r="E72" s="12"/>
      <c r="F72" s="12"/>
      <c r="G72" s="12"/>
      <c r="H72" s="13"/>
      <c r="I72" s="12"/>
      <c r="J72" s="12"/>
      <c r="K72" s="12"/>
      <c r="L72" s="12"/>
      <c r="M72" s="12"/>
      <c r="N72" s="14"/>
      <c r="O72" s="12"/>
      <c r="P72" s="5"/>
    </row>
    <row r="73" spans="1:16">
      <c r="A73" s="98" t="s">
        <v>81</v>
      </c>
      <c r="B73" s="98"/>
      <c r="C73" s="3" t="s">
        <v>23</v>
      </c>
      <c r="D73" s="12"/>
      <c r="E73" s="12"/>
      <c r="F73" s="12"/>
      <c r="G73" s="12"/>
      <c r="H73" s="13"/>
      <c r="I73" s="12"/>
      <c r="J73" s="12"/>
      <c r="K73" s="12"/>
      <c r="L73" s="12"/>
      <c r="M73" s="12"/>
      <c r="N73" s="14"/>
      <c r="O73" s="12"/>
      <c r="P73" s="5"/>
    </row>
    <row r="74" spans="1:16">
      <c r="A74" s="82" t="s">
        <v>82</v>
      </c>
      <c r="B74" s="82"/>
      <c r="C74" s="3" t="s">
        <v>23</v>
      </c>
      <c r="D74" s="12"/>
      <c r="E74" s="12"/>
      <c r="F74" s="12"/>
      <c r="G74" s="12"/>
      <c r="H74" s="13"/>
      <c r="I74" s="12"/>
      <c r="J74" s="12"/>
      <c r="K74" s="12"/>
      <c r="L74" s="12"/>
      <c r="M74" s="12"/>
      <c r="N74" s="14"/>
      <c r="O74" s="12"/>
      <c r="P74" s="5"/>
    </row>
    <row r="75" spans="1:16">
      <c r="A75" s="82" t="s">
        <v>83</v>
      </c>
      <c r="B75" s="82"/>
      <c r="C75" s="3" t="s">
        <v>23</v>
      </c>
      <c r="D75" s="12"/>
      <c r="E75" s="12"/>
      <c r="F75" s="12"/>
      <c r="G75" s="12"/>
      <c r="H75" s="13"/>
      <c r="I75" s="12"/>
      <c r="J75" s="12"/>
      <c r="K75" s="12"/>
      <c r="L75" s="12"/>
      <c r="M75" s="12"/>
      <c r="N75" s="14"/>
      <c r="O75" s="12"/>
      <c r="P75" s="5"/>
    </row>
    <row r="77" spans="1:16">
      <c r="B77" t="s">
        <v>84</v>
      </c>
      <c r="I77" t="s">
        <v>85</v>
      </c>
    </row>
    <row r="79" spans="1:16">
      <c r="B79" t="s">
        <v>86</v>
      </c>
      <c r="I79" t="s">
        <v>85</v>
      </c>
    </row>
  </sheetData>
  <mergeCells count="68">
    <mergeCell ref="A13:B13"/>
    <mergeCell ref="A14:B14"/>
    <mergeCell ref="A16:B16"/>
    <mergeCell ref="A17:B17"/>
    <mergeCell ref="A18:B18"/>
    <mergeCell ref="A11:B11"/>
    <mergeCell ref="C11:O11"/>
    <mergeCell ref="A12:B12"/>
    <mergeCell ref="D12:G12"/>
    <mergeCell ref="H12:L12"/>
    <mergeCell ref="N12:O12"/>
    <mergeCell ref="A29:B2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6:B66"/>
    <mergeCell ref="A54:B54"/>
    <mergeCell ref="A55:B55"/>
    <mergeCell ref="A56:B56"/>
    <mergeCell ref="A58:B58"/>
    <mergeCell ref="A59:B59"/>
    <mergeCell ref="A60:B60"/>
    <mergeCell ref="A61:B61"/>
    <mergeCell ref="A62:B62"/>
    <mergeCell ref="A63:B63"/>
    <mergeCell ref="A64:B64"/>
    <mergeCell ref="A65:B65"/>
    <mergeCell ref="A57:B57"/>
    <mergeCell ref="A73:B73"/>
    <mergeCell ref="A74:B74"/>
    <mergeCell ref="A75:B75"/>
    <mergeCell ref="A67:B67"/>
    <mergeCell ref="A68:B68"/>
    <mergeCell ref="A69:B69"/>
    <mergeCell ref="A70:B70"/>
    <mergeCell ref="A71:B71"/>
    <mergeCell ref="A72:B72"/>
  </mergeCells>
  <pageMargins left="0.19645669291338586" right="0.19645669291338586" top="0.21" bottom="0.17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Q79"/>
  <sheetViews>
    <sheetView topLeftCell="A16" workbookViewId="0">
      <selection activeCell="C4" sqref="B4:C4"/>
    </sheetView>
  </sheetViews>
  <sheetFormatPr defaultRowHeight="14.25"/>
  <cols>
    <col min="1" max="1" width="10.75" customWidth="1"/>
    <col min="2" max="2" width="11.875" customWidth="1"/>
    <col min="3" max="3" width="4.375" customWidth="1"/>
    <col min="4" max="4" width="8.125" style="2" customWidth="1"/>
    <col min="5" max="5" width="7.25" style="2" customWidth="1"/>
    <col min="6" max="6" width="8.75" style="2" customWidth="1"/>
    <col min="7" max="7" width="9.125" style="2" customWidth="1"/>
    <col min="8" max="8" width="8.625" style="2" customWidth="1"/>
    <col min="9" max="9" width="8.375" style="2" customWidth="1"/>
    <col min="10" max="10" width="8.875" style="2" customWidth="1"/>
    <col min="11" max="11" width="7.375" style="2" customWidth="1"/>
    <col min="12" max="12" width="6.75" style="2" customWidth="1"/>
    <col min="13" max="13" width="9.125" style="2" customWidth="1"/>
    <col min="14" max="14" width="6.875" style="2" customWidth="1"/>
    <col min="15" max="15" width="11.875" style="2" customWidth="1"/>
    <col min="16" max="16" width="8.125" style="2" customWidth="1"/>
    <col min="17" max="17" width="10.5" style="2" customWidth="1"/>
  </cols>
  <sheetData>
    <row r="1" spans="1:17">
      <c r="A1" s="1" t="s">
        <v>0</v>
      </c>
      <c r="B1" t="s">
        <v>1</v>
      </c>
      <c r="E1" t="s">
        <v>319</v>
      </c>
      <c r="I1" t="s">
        <v>2</v>
      </c>
      <c r="J1"/>
      <c r="K1"/>
    </row>
    <row r="2" spans="1:17">
      <c r="A2" t="s">
        <v>4</v>
      </c>
      <c r="B2" t="s">
        <v>5</v>
      </c>
      <c r="I2" t="s">
        <v>6</v>
      </c>
      <c r="J2"/>
      <c r="K2"/>
    </row>
    <row r="3" spans="1:17">
      <c r="A3" s="3" t="s">
        <v>7</v>
      </c>
      <c r="B3" s="3"/>
      <c r="I3" t="s">
        <v>8</v>
      </c>
      <c r="J3"/>
      <c r="K3"/>
    </row>
    <row r="4" spans="1:17">
      <c r="A4" s="3"/>
      <c r="B4" s="3"/>
      <c r="I4" t="s">
        <v>87</v>
      </c>
      <c r="J4"/>
      <c r="K4"/>
    </row>
    <row r="5" spans="1:17">
      <c r="A5" s="3"/>
      <c r="B5" s="3"/>
    </row>
    <row r="6" spans="1:17">
      <c r="A6" s="3"/>
      <c r="B6" s="3"/>
      <c r="E6" t="s">
        <v>9</v>
      </c>
    </row>
    <row r="7" spans="1:17">
      <c r="A7" s="3"/>
      <c r="B7" s="3"/>
      <c r="E7" t="s">
        <v>10</v>
      </c>
    </row>
    <row r="8" spans="1:17">
      <c r="E8" t="s">
        <v>88</v>
      </c>
    </row>
    <row r="9" spans="1:17">
      <c r="E9" t="s">
        <v>11</v>
      </c>
    </row>
    <row r="10" spans="1:17" ht="7.9" customHeight="1"/>
    <row r="11" spans="1:17" ht="15">
      <c r="A11" s="87" t="s">
        <v>12</v>
      </c>
      <c r="B11" s="87"/>
      <c r="C11" s="88" t="s">
        <v>13</v>
      </c>
      <c r="D11" s="88"/>
      <c r="E11" s="88"/>
      <c r="F11" s="88"/>
      <c r="G11" s="89"/>
      <c r="H11" s="89"/>
      <c r="I11" s="89"/>
      <c r="J11" s="89"/>
      <c r="K11" s="89"/>
      <c r="L11" s="89"/>
      <c r="M11" s="89"/>
      <c r="N11" s="89"/>
      <c r="O11" s="88"/>
      <c r="P11" s="74"/>
    </row>
    <row r="12" spans="1:17" ht="15">
      <c r="A12" s="90"/>
      <c r="B12" s="90"/>
      <c r="C12" s="6"/>
      <c r="D12" s="91" t="s">
        <v>15</v>
      </c>
      <c r="E12" s="91"/>
      <c r="F12" s="92"/>
      <c r="G12" s="93" t="s">
        <v>16</v>
      </c>
      <c r="H12" s="93"/>
      <c r="I12" s="93"/>
      <c r="J12" s="93"/>
      <c r="K12" s="93"/>
      <c r="L12" s="93"/>
      <c r="M12" s="93"/>
      <c r="N12" s="93"/>
      <c r="O12" s="94" t="s">
        <v>105</v>
      </c>
      <c r="P12" s="95"/>
      <c r="Q12" s="7" t="s">
        <v>18</v>
      </c>
    </row>
    <row r="13" spans="1:17" ht="97.5" customHeight="1">
      <c r="A13" s="86" t="s">
        <v>19</v>
      </c>
      <c r="B13" s="86"/>
      <c r="C13" s="8" t="s">
        <v>20</v>
      </c>
      <c r="D13" s="19" t="s">
        <v>320</v>
      </c>
      <c r="E13" s="16" t="s">
        <v>311</v>
      </c>
      <c r="F13" s="16" t="s">
        <v>321</v>
      </c>
      <c r="G13" s="53" t="s">
        <v>322</v>
      </c>
      <c r="H13" s="48" t="s">
        <v>324</v>
      </c>
      <c r="I13" s="53" t="s">
        <v>325</v>
      </c>
      <c r="J13" s="53" t="s">
        <v>315</v>
      </c>
      <c r="K13" s="53" t="s">
        <v>153</v>
      </c>
      <c r="L13" s="72" t="s">
        <v>116</v>
      </c>
      <c r="M13" s="72" t="s">
        <v>316</v>
      </c>
      <c r="N13" s="73" t="s">
        <v>229</v>
      </c>
      <c r="O13" s="22" t="s">
        <v>317</v>
      </c>
      <c r="P13" s="22" t="s">
        <v>318</v>
      </c>
      <c r="Q13" s="38" t="s">
        <v>14</v>
      </c>
    </row>
    <row r="14" spans="1:17">
      <c r="A14" s="82" t="s">
        <v>139</v>
      </c>
      <c r="B14" s="82"/>
      <c r="C14" s="3" t="s">
        <v>23</v>
      </c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  <c r="Q14" s="12"/>
    </row>
    <row r="15" spans="1:17">
      <c r="A15" s="82" t="s">
        <v>111</v>
      </c>
      <c r="B15" s="82"/>
      <c r="C15" s="3" t="s">
        <v>23</v>
      </c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4"/>
      <c r="O15" s="12"/>
      <c r="P15" s="12"/>
      <c r="Q15" s="12"/>
    </row>
    <row r="16" spans="1:17">
      <c r="A16" s="82" t="s">
        <v>25</v>
      </c>
      <c r="B16" s="82"/>
      <c r="C16" s="3" t="s">
        <v>23</v>
      </c>
      <c r="D16" s="12"/>
      <c r="E16" s="12"/>
      <c r="F16" s="12"/>
      <c r="G16" s="12"/>
      <c r="H16" s="13">
        <v>3.5</v>
      </c>
      <c r="I16" s="12">
        <v>97.76</v>
      </c>
      <c r="J16" s="12"/>
      <c r="K16" s="12"/>
      <c r="L16" s="12"/>
      <c r="M16" s="12"/>
      <c r="N16" s="14"/>
      <c r="O16" s="12"/>
      <c r="P16" s="12"/>
      <c r="Q16" s="12"/>
    </row>
    <row r="17" spans="1:17">
      <c r="A17" s="82" t="s">
        <v>106</v>
      </c>
      <c r="B17" s="82"/>
      <c r="C17" s="3" t="s">
        <v>23</v>
      </c>
      <c r="D17" s="12"/>
      <c r="E17" s="12"/>
      <c r="F17" s="12"/>
      <c r="G17" s="12"/>
      <c r="H17" s="13"/>
      <c r="I17" s="12"/>
      <c r="J17" s="12"/>
      <c r="K17" s="12"/>
      <c r="L17" s="12"/>
      <c r="M17" s="12"/>
      <c r="N17" s="14"/>
      <c r="O17" s="12"/>
      <c r="P17" s="12"/>
      <c r="Q17" s="12"/>
    </row>
    <row r="18" spans="1:17">
      <c r="A18" s="82" t="s">
        <v>29</v>
      </c>
      <c r="B18" s="82"/>
      <c r="C18" s="3" t="s">
        <v>23</v>
      </c>
      <c r="D18" s="12"/>
      <c r="E18" s="12"/>
      <c r="F18" s="12">
        <v>4</v>
      </c>
      <c r="G18" s="12"/>
      <c r="H18" s="13"/>
      <c r="I18" s="12"/>
      <c r="J18" s="12"/>
      <c r="K18" s="12"/>
      <c r="L18" s="12"/>
      <c r="M18" s="12"/>
      <c r="N18" s="14"/>
      <c r="O18" s="12"/>
      <c r="P18" s="12">
        <v>32</v>
      </c>
      <c r="Q18" s="12"/>
    </row>
    <row r="19" spans="1:17">
      <c r="A19" s="82" t="s">
        <v>30</v>
      </c>
      <c r="B19" s="82"/>
      <c r="C19" s="3" t="s">
        <v>23</v>
      </c>
      <c r="D19" s="12">
        <v>6.25</v>
      </c>
      <c r="E19" s="12"/>
      <c r="F19" s="12"/>
      <c r="G19" s="12"/>
      <c r="H19" s="13"/>
      <c r="I19" s="12"/>
      <c r="J19" s="12">
        <v>0.2</v>
      </c>
      <c r="K19" s="12">
        <v>3.24</v>
      </c>
      <c r="L19" s="12"/>
      <c r="M19" s="12"/>
      <c r="N19" s="14"/>
      <c r="O19" s="12"/>
      <c r="P19" s="12"/>
      <c r="Q19" s="12"/>
    </row>
    <row r="20" spans="1:17">
      <c r="A20" s="82" t="s">
        <v>31</v>
      </c>
      <c r="B20" s="82"/>
      <c r="C20" s="3" t="s">
        <v>23</v>
      </c>
      <c r="D20" s="12"/>
      <c r="E20" s="12"/>
      <c r="F20" s="12"/>
      <c r="G20" s="12"/>
      <c r="H20" s="13">
        <v>2.5</v>
      </c>
      <c r="I20" s="12">
        <v>1.43</v>
      </c>
      <c r="J20" s="12"/>
      <c r="K20" s="12"/>
      <c r="L20" s="12"/>
      <c r="M20" s="12"/>
      <c r="N20" s="14"/>
      <c r="O20" s="12">
        <f>1.36+1.5+1.68</f>
        <v>4.54</v>
      </c>
      <c r="P20" s="12"/>
      <c r="Q20" s="12"/>
    </row>
    <row r="21" spans="1:17">
      <c r="A21" s="82" t="s">
        <v>32</v>
      </c>
      <c r="B21" s="82"/>
      <c r="C21" s="3" t="s">
        <v>23</v>
      </c>
      <c r="D21" s="12"/>
      <c r="E21" s="12"/>
      <c r="F21" s="12"/>
      <c r="G21" s="12"/>
      <c r="H21" s="13"/>
      <c r="I21" s="12"/>
      <c r="J21" s="12"/>
      <c r="K21" s="12"/>
      <c r="L21" s="12"/>
      <c r="M21" s="12"/>
      <c r="N21" s="14"/>
      <c r="O21" s="12"/>
      <c r="P21" s="12"/>
      <c r="Q21" s="12"/>
    </row>
    <row r="22" spans="1:17">
      <c r="A22" s="82" t="s">
        <v>33</v>
      </c>
      <c r="B22" s="82"/>
      <c r="C22" s="3" t="s">
        <v>23</v>
      </c>
      <c r="D22" s="12">
        <v>127.5</v>
      </c>
      <c r="E22" s="12"/>
      <c r="F22" s="12"/>
      <c r="G22" s="12"/>
      <c r="H22" s="13"/>
      <c r="I22" s="12"/>
      <c r="J22" s="12">
        <v>20</v>
      </c>
      <c r="K22" s="12"/>
      <c r="L22" s="12"/>
      <c r="M22" s="12"/>
      <c r="N22" s="14"/>
      <c r="O22" s="12"/>
      <c r="P22" s="12"/>
      <c r="Q22" s="12"/>
    </row>
    <row r="23" spans="1:17">
      <c r="A23" s="82" t="s">
        <v>34</v>
      </c>
      <c r="B23" s="82"/>
      <c r="C23" s="3" t="s">
        <v>23</v>
      </c>
      <c r="D23" s="12"/>
      <c r="E23" s="12"/>
      <c r="F23" s="12"/>
      <c r="G23" s="12"/>
      <c r="H23" s="13"/>
      <c r="I23" s="12"/>
      <c r="J23" s="12"/>
      <c r="K23" s="12"/>
      <c r="L23" s="12"/>
      <c r="M23" s="12"/>
      <c r="N23" s="14"/>
      <c r="O23" s="12"/>
      <c r="P23" s="12"/>
      <c r="Q23" s="12"/>
    </row>
    <row r="24" spans="1:17">
      <c r="A24" s="82" t="s">
        <v>35</v>
      </c>
      <c r="B24" s="82"/>
      <c r="C24" s="3" t="s">
        <v>23</v>
      </c>
      <c r="D24" s="12"/>
      <c r="E24" s="12"/>
      <c r="F24" s="12"/>
      <c r="G24" s="12"/>
      <c r="H24" s="13"/>
      <c r="I24" s="12"/>
      <c r="J24" s="12"/>
      <c r="K24" s="12"/>
      <c r="L24" s="12"/>
      <c r="M24" s="12"/>
      <c r="N24" s="14"/>
      <c r="O24" s="12"/>
      <c r="P24" s="12"/>
      <c r="Q24" s="12"/>
    </row>
    <row r="25" spans="1:17">
      <c r="A25" s="82" t="s">
        <v>36</v>
      </c>
      <c r="B25" s="82"/>
      <c r="C25" s="3" t="s">
        <v>23</v>
      </c>
      <c r="D25" s="12"/>
      <c r="E25" s="12"/>
      <c r="F25" s="12"/>
      <c r="G25" s="12"/>
      <c r="H25" s="13"/>
      <c r="I25" s="12"/>
      <c r="J25" s="12"/>
      <c r="K25" s="12"/>
      <c r="L25" s="12"/>
      <c r="M25" s="12"/>
      <c r="N25" s="14"/>
      <c r="O25" s="12"/>
      <c r="P25" s="12"/>
      <c r="Q25" s="12"/>
    </row>
    <row r="26" spans="1:17">
      <c r="A26" s="82" t="s">
        <v>37</v>
      </c>
      <c r="B26" s="82"/>
      <c r="C26" s="3" t="s">
        <v>23</v>
      </c>
      <c r="D26" s="12"/>
      <c r="E26" s="12"/>
      <c r="F26" s="12"/>
      <c r="G26" s="12"/>
      <c r="H26" s="13"/>
      <c r="I26" s="12"/>
      <c r="J26" s="12"/>
      <c r="K26" s="12"/>
      <c r="L26" s="12"/>
      <c r="M26" s="12"/>
      <c r="N26" s="14"/>
      <c r="O26" s="12"/>
      <c r="P26" s="12"/>
      <c r="Q26" s="12"/>
    </row>
    <row r="27" spans="1:17">
      <c r="A27" s="82" t="s">
        <v>38</v>
      </c>
      <c r="B27" s="82"/>
      <c r="C27" s="3" t="s">
        <v>95</v>
      </c>
      <c r="D27" s="12"/>
      <c r="E27" s="12"/>
      <c r="F27" s="12"/>
      <c r="G27" s="12"/>
      <c r="H27" s="13"/>
      <c r="I27" s="12"/>
      <c r="J27" s="12"/>
      <c r="K27" s="12"/>
      <c r="L27" s="12"/>
      <c r="M27" s="12"/>
      <c r="N27" s="14"/>
      <c r="O27" s="12">
        <v>2.17</v>
      </c>
      <c r="P27" s="12"/>
      <c r="Q27" s="12"/>
    </row>
    <row r="28" spans="1:17">
      <c r="A28" s="82" t="s">
        <v>39</v>
      </c>
      <c r="B28" s="82"/>
      <c r="C28" s="3" t="s">
        <v>23</v>
      </c>
      <c r="D28" s="12"/>
      <c r="E28" s="12"/>
      <c r="F28" s="12"/>
      <c r="G28" s="12"/>
      <c r="H28" s="13"/>
      <c r="I28" s="12">
        <v>7.1</v>
      </c>
      <c r="J28" s="12">
        <v>1</v>
      </c>
      <c r="K28" s="12"/>
      <c r="L28" s="12"/>
      <c r="M28" s="12"/>
      <c r="N28" s="14"/>
      <c r="O28" s="12">
        <f>45.37+1.5</f>
        <v>46.87</v>
      </c>
      <c r="P28" s="12"/>
      <c r="Q28" s="12"/>
    </row>
    <row r="29" spans="1:17">
      <c r="A29" s="82" t="s">
        <v>40</v>
      </c>
      <c r="B29" s="82"/>
      <c r="C29" s="3" t="s">
        <v>23</v>
      </c>
      <c r="D29" s="15"/>
      <c r="E29" s="12"/>
      <c r="F29" s="12"/>
      <c r="G29" s="12"/>
      <c r="H29" s="13"/>
      <c r="I29" s="12"/>
      <c r="J29" s="12"/>
      <c r="K29" s="12"/>
      <c r="L29" s="12"/>
      <c r="M29" s="12"/>
      <c r="N29" s="14"/>
      <c r="O29" s="12">
        <v>0.72</v>
      </c>
      <c r="P29" s="12"/>
      <c r="Q29" s="12"/>
    </row>
    <row r="30" spans="1:17">
      <c r="A30" s="82" t="s">
        <v>41</v>
      </c>
      <c r="B30" s="82"/>
      <c r="C30" s="3" t="s">
        <v>23</v>
      </c>
      <c r="D30" s="12"/>
      <c r="E30" s="12"/>
      <c r="F30" s="12"/>
      <c r="G30" s="12"/>
      <c r="H30" s="13"/>
      <c r="I30" s="12"/>
      <c r="J30" s="12"/>
      <c r="K30" s="12">
        <v>82.8</v>
      </c>
      <c r="L30" s="12"/>
      <c r="M30" s="12"/>
      <c r="N30" s="14"/>
      <c r="O30" s="12"/>
      <c r="P30" s="12"/>
      <c r="Q30" s="12"/>
    </row>
    <row r="31" spans="1:17">
      <c r="A31" s="82" t="s">
        <v>42</v>
      </c>
      <c r="B31" s="82"/>
      <c r="C31" s="3" t="s">
        <v>23</v>
      </c>
      <c r="D31" s="12"/>
      <c r="E31" s="12"/>
      <c r="F31" s="12"/>
      <c r="G31" s="12"/>
      <c r="H31" s="13"/>
      <c r="I31" s="12"/>
      <c r="J31" s="12"/>
      <c r="K31" s="12"/>
      <c r="L31" s="12"/>
      <c r="M31" s="12"/>
      <c r="N31" s="14"/>
      <c r="O31" s="12"/>
      <c r="P31" s="12"/>
      <c r="Q31" s="12"/>
    </row>
    <row r="32" spans="1:17">
      <c r="A32" s="82" t="s">
        <v>43</v>
      </c>
      <c r="B32" s="82"/>
      <c r="C32" s="3" t="s">
        <v>23</v>
      </c>
      <c r="D32" s="12">
        <v>18.75</v>
      </c>
      <c r="E32" s="12"/>
      <c r="F32" s="12"/>
      <c r="G32" s="12"/>
      <c r="H32" s="13"/>
      <c r="I32" s="12">
        <v>9.99</v>
      </c>
      <c r="J32" s="12"/>
      <c r="K32" s="12"/>
      <c r="L32" s="12"/>
      <c r="M32" s="12"/>
      <c r="N32" s="14"/>
      <c r="O32" s="12"/>
      <c r="P32" s="12"/>
      <c r="Q32" s="12"/>
    </row>
    <row r="33" spans="1:17">
      <c r="A33" s="82" t="s">
        <v>44</v>
      </c>
      <c r="B33" s="82"/>
      <c r="C33" s="3" t="s">
        <v>23</v>
      </c>
      <c r="D33" s="12"/>
      <c r="E33" s="12"/>
      <c r="F33" s="12"/>
      <c r="G33" s="12"/>
      <c r="H33" s="13"/>
      <c r="I33" s="12"/>
      <c r="J33" s="12"/>
      <c r="K33" s="12"/>
      <c r="L33" s="12"/>
      <c r="M33" s="12"/>
      <c r="N33" s="14"/>
      <c r="O33" s="12"/>
      <c r="P33" s="12"/>
      <c r="Q33" s="12"/>
    </row>
    <row r="34" spans="1:17">
      <c r="A34" s="82" t="s">
        <v>45</v>
      </c>
      <c r="B34" s="82"/>
      <c r="C34" s="3" t="s">
        <v>23</v>
      </c>
      <c r="D34" s="12">
        <v>13.75</v>
      </c>
      <c r="E34" s="12"/>
      <c r="F34" s="12"/>
      <c r="G34" s="12"/>
      <c r="H34" s="13"/>
      <c r="I34" s="12"/>
      <c r="J34" s="12"/>
      <c r="K34" s="12"/>
      <c r="L34" s="12"/>
      <c r="M34" s="12"/>
      <c r="N34" s="14"/>
      <c r="O34" s="12"/>
      <c r="P34" s="12"/>
      <c r="Q34" s="12"/>
    </row>
    <row r="35" spans="1:17">
      <c r="A35" s="82" t="s">
        <v>123</v>
      </c>
      <c r="B35" s="82"/>
      <c r="C35" s="3" t="s">
        <v>23</v>
      </c>
      <c r="D35" s="12"/>
      <c r="E35" s="12"/>
      <c r="F35" s="12"/>
      <c r="G35" s="12"/>
      <c r="H35" s="13"/>
      <c r="I35" s="12"/>
      <c r="J35" s="12"/>
      <c r="K35" s="12"/>
      <c r="L35" s="12"/>
      <c r="M35" s="12"/>
      <c r="N35" s="14"/>
      <c r="O35" s="12"/>
      <c r="P35" s="12"/>
      <c r="Q35" s="12"/>
    </row>
    <row r="36" spans="1:17">
      <c r="A36" s="82" t="s">
        <v>47</v>
      </c>
      <c r="B36" s="82"/>
      <c r="C36" s="3" t="s">
        <v>23</v>
      </c>
      <c r="D36" s="12"/>
      <c r="E36" s="12"/>
      <c r="F36" s="12"/>
      <c r="G36" s="12"/>
      <c r="H36" s="13"/>
      <c r="I36" s="12"/>
      <c r="J36" s="12"/>
      <c r="K36" s="12"/>
      <c r="L36" s="12"/>
      <c r="M36" s="12"/>
      <c r="N36" s="14"/>
      <c r="O36" s="12"/>
      <c r="P36" s="12"/>
      <c r="Q36" s="12"/>
    </row>
    <row r="37" spans="1:17">
      <c r="A37" s="82" t="s">
        <v>48</v>
      </c>
      <c r="B37" s="82"/>
      <c r="C37" s="3" t="s">
        <v>23</v>
      </c>
      <c r="D37" s="12"/>
      <c r="E37" s="12"/>
      <c r="F37" s="12"/>
      <c r="G37" s="12"/>
      <c r="H37" s="13">
        <v>10</v>
      </c>
      <c r="I37" s="12"/>
      <c r="J37" s="12"/>
      <c r="K37" s="12"/>
      <c r="L37" s="12"/>
      <c r="M37" s="12"/>
      <c r="N37" s="14"/>
      <c r="O37" s="12"/>
      <c r="P37" s="12"/>
      <c r="Q37" s="12"/>
    </row>
    <row r="38" spans="1:17">
      <c r="A38" s="82" t="s">
        <v>49</v>
      </c>
      <c r="B38" s="82"/>
      <c r="C38" s="3" t="s">
        <v>23</v>
      </c>
      <c r="D38" s="12"/>
      <c r="E38" s="12"/>
      <c r="F38" s="12"/>
      <c r="G38" s="12"/>
      <c r="H38" s="13"/>
      <c r="I38" s="12"/>
      <c r="J38" s="12"/>
      <c r="K38" s="12"/>
      <c r="L38" s="12"/>
      <c r="M38" s="12"/>
      <c r="N38" s="14"/>
      <c r="O38" s="12"/>
      <c r="P38" s="12"/>
      <c r="Q38" s="12"/>
    </row>
    <row r="39" spans="1:17">
      <c r="A39" s="82" t="s">
        <v>50</v>
      </c>
      <c r="B39" s="82"/>
      <c r="C39" s="3" t="s">
        <v>23</v>
      </c>
      <c r="D39" s="12">
        <v>5</v>
      </c>
      <c r="E39" s="12"/>
      <c r="F39" s="12">
        <v>7</v>
      </c>
      <c r="G39" s="12"/>
      <c r="H39" s="13"/>
      <c r="I39" s="12"/>
      <c r="J39" s="12"/>
      <c r="K39" s="12"/>
      <c r="L39" s="12">
        <v>7</v>
      </c>
      <c r="M39" s="12"/>
      <c r="N39" s="14"/>
      <c r="O39" s="12">
        <v>3.15</v>
      </c>
      <c r="P39" s="12">
        <v>7</v>
      </c>
      <c r="Q39" s="12"/>
    </row>
    <row r="40" spans="1:17">
      <c r="A40" s="82" t="s">
        <v>103</v>
      </c>
      <c r="B40" s="82"/>
      <c r="C40" s="3" t="s">
        <v>23</v>
      </c>
      <c r="D40" s="12"/>
      <c r="E40" s="12"/>
      <c r="F40" s="12"/>
      <c r="G40" s="12"/>
      <c r="H40" s="13"/>
      <c r="I40" s="12"/>
      <c r="J40" s="12"/>
      <c r="K40" s="12"/>
      <c r="L40" s="12"/>
      <c r="M40" s="12"/>
      <c r="N40" s="14"/>
      <c r="O40" s="12"/>
      <c r="P40" s="12"/>
      <c r="Q40" s="12"/>
    </row>
    <row r="41" spans="1:17">
      <c r="A41" s="82" t="s">
        <v>124</v>
      </c>
      <c r="B41" s="82"/>
      <c r="C41" s="3" t="s">
        <v>23</v>
      </c>
      <c r="D41" s="12"/>
      <c r="E41" s="12">
        <v>32</v>
      </c>
      <c r="F41" s="12"/>
      <c r="G41" s="12"/>
      <c r="H41" s="13"/>
      <c r="I41" s="12"/>
      <c r="J41" s="12"/>
      <c r="K41" s="12"/>
      <c r="L41" s="12"/>
      <c r="M41" s="12"/>
      <c r="N41" s="14"/>
      <c r="O41" s="12"/>
      <c r="P41" s="12"/>
      <c r="Q41" s="12"/>
    </row>
    <row r="42" spans="1:17">
      <c r="A42" s="82" t="s">
        <v>53</v>
      </c>
      <c r="B42" s="82"/>
      <c r="C42" s="3" t="s">
        <v>23</v>
      </c>
      <c r="D42" s="12"/>
      <c r="E42" s="12"/>
      <c r="F42" s="12"/>
      <c r="G42" s="12"/>
      <c r="H42" s="13"/>
      <c r="I42" s="12"/>
      <c r="J42" s="12"/>
      <c r="K42" s="12"/>
      <c r="L42" s="12"/>
      <c r="M42" s="12"/>
      <c r="N42" s="14"/>
      <c r="O42" s="12"/>
      <c r="P42" s="12"/>
      <c r="Q42" s="12"/>
    </row>
    <row r="43" spans="1:17">
      <c r="A43" s="82" t="s">
        <v>54</v>
      </c>
      <c r="B43" s="82"/>
      <c r="C43" s="3" t="s">
        <v>23</v>
      </c>
      <c r="D43" s="12"/>
      <c r="E43" s="12"/>
      <c r="F43" s="12"/>
      <c r="G43" s="12"/>
      <c r="H43" s="13"/>
      <c r="I43" s="12"/>
      <c r="J43" s="12"/>
      <c r="K43" s="12"/>
      <c r="L43" s="12"/>
      <c r="M43" s="12"/>
      <c r="N43" s="14"/>
      <c r="O43" s="12"/>
      <c r="P43" s="12"/>
      <c r="Q43" s="12"/>
    </row>
    <row r="44" spans="1:17">
      <c r="A44" s="82" t="s">
        <v>101</v>
      </c>
      <c r="B44" s="82"/>
      <c r="C44" s="3" t="s">
        <v>23</v>
      </c>
      <c r="D44" s="12"/>
      <c r="E44" s="12"/>
      <c r="F44" s="12"/>
      <c r="G44" s="12"/>
      <c r="H44" s="13"/>
      <c r="I44" s="12"/>
      <c r="J44" s="12"/>
      <c r="K44" s="12"/>
      <c r="L44" s="12"/>
      <c r="M44" s="12"/>
      <c r="N44" s="14"/>
      <c r="O44" s="12"/>
      <c r="P44" s="12"/>
      <c r="Q44" s="12"/>
    </row>
    <row r="45" spans="1:17">
      <c r="A45" s="82" t="s">
        <v>55</v>
      </c>
      <c r="B45" s="82"/>
      <c r="C45" s="3" t="s">
        <v>23</v>
      </c>
      <c r="D45" s="12"/>
      <c r="E45" s="12"/>
      <c r="F45" s="12"/>
      <c r="G45" s="12"/>
      <c r="H45" s="13"/>
      <c r="I45" s="12"/>
      <c r="J45" s="12"/>
      <c r="K45" s="12"/>
      <c r="L45" s="12">
        <v>25</v>
      </c>
      <c r="M45" s="12"/>
      <c r="N45" s="14"/>
      <c r="O45" s="12"/>
      <c r="P45" s="12"/>
      <c r="Q45" s="12"/>
    </row>
    <row r="46" spans="1:17">
      <c r="A46" s="82" t="s">
        <v>96</v>
      </c>
      <c r="B46" s="82"/>
      <c r="C46" s="3" t="s">
        <v>23</v>
      </c>
      <c r="D46" s="12"/>
      <c r="E46" s="12"/>
      <c r="F46" s="12"/>
      <c r="G46" s="12"/>
      <c r="H46" s="13"/>
      <c r="I46" s="12"/>
      <c r="J46" s="12"/>
      <c r="K46" s="12"/>
      <c r="L46" s="12"/>
      <c r="M46" s="12"/>
      <c r="N46" s="14"/>
      <c r="O46" s="12"/>
      <c r="P46" s="12"/>
      <c r="Q46" s="12"/>
    </row>
    <row r="47" spans="1:17">
      <c r="A47" s="82" t="s">
        <v>56</v>
      </c>
      <c r="B47" s="82"/>
      <c r="C47" s="3" t="s">
        <v>23</v>
      </c>
      <c r="D47" s="12"/>
      <c r="E47" s="12"/>
      <c r="F47" s="12"/>
      <c r="G47" s="12"/>
      <c r="H47" s="13"/>
      <c r="I47" s="12"/>
      <c r="J47" s="12"/>
      <c r="K47" s="12"/>
      <c r="L47" s="12"/>
      <c r="M47" s="12"/>
      <c r="N47" s="14"/>
      <c r="O47" s="12"/>
      <c r="P47" s="12"/>
      <c r="Q47" s="12"/>
    </row>
    <row r="48" spans="1:17">
      <c r="A48" s="82" t="s">
        <v>57</v>
      </c>
      <c r="B48" s="82"/>
      <c r="C48" s="3" t="s">
        <v>23</v>
      </c>
      <c r="D48" s="12"/>
      <c r="E48" s="12"/>
      <c r="F48" s="12"/>
      <c r="G48" s="12"/>
      <c r="H48" s="13"/>
      <c r="I48" s="12"/>
      <c r="J48" s="12"/>
      <c r="K48" s="12"/>
      <c r="L48" s="12"/>
      <c r="M48" s="12"/>
      <c r="N48" s="14"/>
      <c r="O48" s="12"/>
      <c r="P48" s="12"/>
      <c r="Q48" s="12"/>
    </row>
    <row r="49" spans="1:17">
      <c r="A49" s="82" t="s">
        <v>58</v>
      </c>
      <c r="B49" s="82"/>
      <c r="C49" s="3" t="s">
        <v>23</v>
      </c>
      <c r="D49" s="12"/>
      <c r="E49" s="12"/>
      <c r="F49" s="12"/>
      <c r="G49" s="12"/>
      <c r="H49" s="13"/>
      <c r="I49" s="12"/>
      <c r="J49" s="12"/>
      <c r="K49" s="12"/>
      <c r="L49" s="12"/>
      <c r="M49" s="12"/>
      <c r="N49" s="14"/>
      <c r="O49" s="12"/>
      <c r="P49" s="12"/>
      <c r="Q49" s="12"/>
    </row>
    <row r="50" spans="1:17">
      <c r="A50" s="82" t="s">
        <v>59</v>
      </c>
      <c r="B50" s="82"/>
      <c r="C50" s="3" t="s">
        <v>23</v>
      </c>
      <c r="D50" s="12"/>
      <c r="E50" s="12"/>
      <c r="F50" s="12"/>
      <c r="G50" s="12"/>
      <c r="H50" s="13"/>
      <c r="I50" s="12"/>
      <c r="J50" s="12"/>
      <c r="K50" s="12"/>
      <c r="L50" s="12"/>
      <c r="M50" s="12"/>
      <c r="N50" s="14"/>
      <c r="O50" s="12"/>
      <c r="P50" s="12"/>
      <c r="Q50" s="12"/>
    </row>
    <row r="51" spans="1:17">
      <c r="A51" s="82" t="s">
        <v>60</v>
      </c>
      <c r="B51" s="82"/>
      <c r="C51" s="3" t="s">
        <v>23</v>
      </c>
      <c r="D51" s="12"/>
      <c r="E51" s="12"/>
      <c r="F51" s="12"/>
      <c r="G51" s="12"/>
      <c r="H51" s="28">
        <v>125</v>
      </c>
      <c r="I51" s="12"/>
      <c r="J51" s="12"/>
      <c r="K51" s="12"/>
      <c r="L51" s="12"/>
      <c r="M51" s="12"/>
      <c r="N51" s="14"/>
      <c r="O51" s="29">
        <v>63.48</v>
      </c>
      <c r="P51" s="26"/>
      <c r="Q51" s="12"/>
    </row>
    <row r="52" spans="1:17">
      <c r="A52" s="82" t="s">
        <v>309</v>
      </c>
      <c r="B52" s="82"/>
      <c r="C52" s="3" t="s">
        <v>23</v>
      </c>
      <c r="D52" s="12"/>
      <c r="E52" s="12"/>
      <c r="F52" s="12"/>
      <c r="G52" s="12"/>
      <c r="H52" s="13"/>
      <c r="I52" s="12"/>
      <c r="J52" s="12"/>
      <c r="K52" s="12"/>
      <c r="L52" s="12"/>
      <c r="M52" s="12"/>
      <c r="N52" s="14"/>
      <c r="O52" s="12"/>
      <c r="P52" s="12"/>
      <c r="Q52" s="12"/>
    </row>
    <row r="53" spans="1:17">
      <c r="A53" s="82" t="s">
        <v>62</v>
      </c>
      <c r="B53" s="82"/>
      <c r="C53" s="3" t="s">
        <v>23</v>
      </c>
      <c r="D53" s="12"/>
      <c r="E53" s="12"/>
      <c r="F53" s="12"/>
      <c r="G53" s="12"/>
      <c r="H53" s="13">
        <f>2.1+12</f>
        <v>14.1</v>
      </c>
      <c r="I53" s="12">
        <v>34.97</v>
      </c>
      <c r="J53" s="12"/>
      <c r="K53" s="12"/>
      <c r="L53" s="12"/>
      <c r="M53" s="12"/>
      <c r="N53" s="14"/>
      <c r="O53" s="12">
        <v>13.02</v>
      </c>
      <c r="P53" s="12"/>
      <c r="Q53" s="12"/>
    </row>
    <row r="54" spans="1:17">
      <c r="A54" s="82" t="s">
        <v>63</v>
      </c>
      <c r="B54" s="82"/>
      <c r="C54" s="3" t="s">
        <v>23</v>
      </c>
      <c r="D54" s="12"/>
      <c r="E54" s="12"/>
      <c r="F54" s="12"/>
      <c r="G54" s="12"/>
      <c r="H54" s="13">
        <f>2.42+13.33</f>
        <v>15.75</v>
      </c>
      <c r="I54" s="12"/>
      <c r="J54" s="12"/>
      <c r="K54" s="12"/>
      <c r="L54" s="12"/>
      <c r="M54" s="12"/>
      <c r="N54" s="14"/>
      <c r="O54" s="12"/>
      <c r="P54" s="12"/>
      <c r="Q54" s="12"/>
    </row>
    <row r="55" spans="1:17">
      <c r="A55" s="82" t="s">
        <v>64</v>
      </c>
      <c r="B55" s="82"/>
      <c r="C55" s="3" t="s">
        <v>23</v>
      </c>
      <c r="D55" s="12"/>
      <c r="E55" s="12"/>
      <c r="F55" s="12"/>
      <c r="G55" s="12"/>
      <c r="H55" s="13"/>
      <c r="I55" s="12"/>
      <c r="J55" s="12"/>
      <c r="K55" s="12"/>
      <c r="L55" s="12"/>
      <c r="M55" s="12"/>
      <c r="N55" s="14"/>
      <c r="O55" s="12"/>
      <c r="P55" s="12"/>
      <c r="Q55" s="12"/>
    </row>
    <row r="56" spans="1:17">
      <c r="A56" s="82" t="s">
        <v>82</v>
      </c>
      <c r="B56" s="82"/>
      <c r="C56" s="3" t="s">
        <v>23</v>
      </c>
      <c r="D56" s="12"/>
      <c r="E56" s="12"/>
      <c r="F56" s="12"/>
      <c r="G56" s="12"/>
      <c r="H56" s="13"/>
      <c r="I56" s="12"/>
      <c r="J56" s="12"/>
      <c r="K56" s="12"/>
      <c r="L56" s="12"/>
      <c r="M56" s="12"/>
      <c r="N56" s="14"/>
      <c r="O56" s="12"/>
      <c r="P56" s="12"/>
      <c r="Q56" s="12"/>
    </row>
    <row r="57" spans="1:17">
      <c r="A57" s="80" t="s">
        <v>125</v>
      </c>
      <c r="B57" s="81"/>
      <c r="C57" s="3" t="s">
        <v>23</v>
      </c>
      <c r="D57" s="12"/>
      <c r="E57" s="12"/>
      <c r="F57" s="12"/>
      <c r="G57" s="12"/>
      <c r="H57" s="13"/>
      <c r="I57" s="12"/>
      <c r="J57" s="12"/>
      <c r="K57" s="12"/>
      <c r="L57" s="12"/>
      <c r="M57" s="12"/>
      <c r="N57" s="14"/>
      <c r="O57" s="12"/>
      <c r="P57" s="12"/>
      <c r="Q57" s="12"/>
    </row>
    <row r="58" spans="1:17">
      <c r="A58" s="80" t="s">
        <v>137</v>
      </c>
      <c r="B58" s="81"/>
      <c r="C58" s="3" t="s">
        <v>23</v>
      </c>
      <c r="D58" s="12"/>
      <c r="E58" s="12"/>
      <c r="F58" s="12"/>
      <c r="G58" s="12"/>
      <c r="H58" s="13"/>
      <c r="I58" s="12"/>
      <c r="J58" s="12"/>
      <c r="K58" s="12"/>
      <c r="L58" s="12"/>
      <c r="M58" s="12"/>
      <c r="N58" s="14"/>
      <c r="O58" s="12"/>
      <c r="P58" s="12"/>
      <c r="Q58" s="12"/>
    </row>
    <row r="59" spans="1:17">
      <c r="A59" s="82" t="s">
        <v>65</v>
      </c>
      <c r="B59" s="82"/>
      <c r="C59" s="3" t="s">
        <v>23</v>
      </c>
      <c r="D59" s="12"/>
      <c r="E59" s="12"/>
      <c r="F59" s="12"/>
      <c r="G59" s="12"/>
      <c r="H59" s="13"/>
      <c r="I59" s="12"/>
      <c r="J59" s="12"/>
      <c r="K59" s="12"/>
      <c r="L59" s="12"/>
      <c r="M59" s="12"/>
      <c r="N59" s="14"/>
      <c r="O59" s="12"/>
      <c r="P59" s="12"/>
      <c r="Q59" s="12"/>
    </row>
    <row r="60" spans="1:17">
      <c r="A60" s="82" t="s">
        <v>214</v>
      </c>
      <c r="B60" s="82"/>
      <c r="C60" s="3" t="s">
        <v>23</v>
      </c>
      <c r="D60" s="12"/>
      <c r="E60" s="12"/>
      <c r="F60" s="12"/>
      <c r="G60" s="12"/>
      <c r="H60" s="13"/>
      <c r="I60" s="12"/>
      <c r="J60" s="12"/>
      <c r="K60" s="12"/>
      <c r="L60" s="12"/>
      <c r="M60" s="12">
        <v>30</v>
      </c>
      <c r="N60" s="14"/>
      <c r="O60" s="12"/>
      <c r="P60" s="12"/>
      <c r="Q60" s="12"/>
    </row>
    <row r="61" spans="1:17">
      <c r="A61" s="82" t="s">
        <v>67</v>
      </c>
      <c r="B61" s="82"/>
      <c r="C61" s="3" t="s">
        <v>23</v>
      </c>
      <c r="D61" s="12"/>
      <c r="E61" s="12"/>
      <c r="F61" s="12"/>
      <c r="G61" s="12"/>
      <c r="H61" s="13"/>
      <c r="I61" s="12"/>
      <c r="J61" s="12"/>
      <c r="K61" s="12"/>
      <c r="L61" s="12"/>
      <c r="M61" s="12"/>
      <c r="N61" s="14">
        <v>30</v>
      </c>
      <c r="O61" s="12"/>
      <c r="P61" s="12"/>
      <c r="Q61" s="12"/>
    </row>
    <row r="62" spans="1:17">
      <c r="A62" s="82" t="s">
        <v>68</v>
      </c>
      <c r="B62" s="82"/>
      <c r="C62" s="3" t="s">
        <v>23</v>
      </c>
      <c r="D62" s="12"/>
      <c r="E62" s="12"/>
      <c r="F62" s="12"/>
      <c r="G62" s="12"/>
      <c r="H62" s="13"/>
      <c r="I62" s="12"/>
      <c r="J62" s="12"/>
      <c r="K62" s="12"/>
      <c r="L62" s="12"/>
      <c r="M62" s="12"/>
      <c r="N62" s="14"/>
      <c r="O62" s="12"/>
      <c r="P62" s="12"/>
      <c r="Q62" s="12"/>
    </row>
    <row r="63" spans="1:17">
      <c r="A63" s="82" t="s">
        <v>97</v>
      </c>
      <c r="B63" s="82"/>
      <c r="C63" s="3" t="s">
        <v>23</v>
      </c>
      <c r="D63" s="12"/>
      <c r="E63" s="12"/>
      <c r="F63" s="12"/>
      <c r="G63" s="12"/>
      <c r="H63" s="13"/>
      <c r="I63" s="12"/>
      <c r="J63" s="12"/>
      <c r="K63" s="12"/>
      <c r="L63" s="12"/>
      <c r="M63" s="12"/>
      <c r="N63" s="14"/>
      <c r="O63" s="12"/>
      <c r="P63" s="12"/>
      <c r="Q63" s="12"/>
    </row>
    <row r="64" spans="1:17">
      <c r="A64" s="82" t="s">
        <v>69</v>
      </c>
      <c r="B64" s="82"/>
      <c r="C64" s="3" t="s">
        <v>23</v>
      </c>
      <c r="D64" s="12"/>
      <c r="E64" s="12"/>
      <c r="F64" s="12"/>
      <c r="G64" s="12"/>
      <c r="H64" s="13"/>
      <c r="I64" s="12"/>
      <c r="J64" s="12"/>
      <c r="K64" s="12"/>
      <c r="L64" s="12"/>
      <c r="M64" s="12"/>
      <c r="N64" s="14"/>
      <c r="O64" s="12"/>
      <c r="P64" s="12"/>
      <c r="Q64" s="12"/>
    </row>
    <row r="65" spans="1:17">
      <c r="A65" s="82" t="s">
        <v>70</v>
      </c>
      <c r="B65" s="82"/>
      <c r="C65" s="3" t="s">
        <v>23</v>
      </c>
      <c r="D65" s="12"/>
      <c r="E65" s="12"/>
      <c r="F65" s="12">
        <v>1</v>
      </c>
      <c r="G65" s="12"/>
      <c r="H65" s="13"/>
      <c r="I65" s="12"/>
      <c r="J65" s="12"/>
      <c r="K65" s="12"/>
      <c r="L65" s="12"/>
      <c r="M65" s="12"/>
      <c r="N65" s="14"/>
      <c r="O65" s="12"/>
      <c r="P65" s="12"/>
      <c r="Q65" s="12"/>
    </row>
    <row r="66" spans="1:17">
      <c r="A66" s="82" t="s">
        <v>71</v>
      </c>
      <c r="B66" s="82"/>
      <c r="C66" s="3" t="s">
        <v>23</v>
      </c>
      <c r="D66" s="12"/>
      <c r="E66" s="12"/>
      <c r="F66" s="12"/>
      <c r="G66" s="12"/>
      <c r="H66" s="13"/>
      <c r="I66" s="12"/>
      <c r="J66" s="12"/>
      <c r="K66" s="12"/>
      <c r="L66" s="12"/>
      <c r="M66" s="12"/>
      <c r="N66" s="14"/>
      <c r="O66" s="12"/>
      <c r="P66" s="12"/>
      <c r="Q66" s="12"/>
    </row>
    <row r="67" spans="1:17">
      <c r="A67" s="82" t="s">
        <v>72</v>
      </c>
      <c r="B67" s="82"/>
      <c r="C67" s="3" t="s">
        <v>23</v>
      </c>
      <c r="D67" s="12"/>
      <c r="E67" s="12"/>
      <c r="F67" s="12"/>
      <c r="G67" s="12"/>
      <c r="H67" s="13"/>
      <c r="I67" s="12"/>
      <c r="J67" s="12"/>
      <c r="K67" s="12"/>
      <c r="L67" s="12"/>
      <c r="M67" s="12"/>
      <c r="N67" s="14"/>
      <c r="O67" s="12"/>
      <c r="P67" s="12"/>
      <c r="Q67" s="12"/>
    </row>
    <row r="68" spans="1:17">
      <c r="A68" s="82" t="s">
        <v>73</v>
      </c>
      <c r="B68" s="82"/>
      <c r="C68" s="3" t="s">
        <v>23</v>
      </c>
      <c r="D68" s="12"/>
      <c r="E68" s="12"/>
      <c r="F68" s="12"/>
      <c r="G68" s="12"/>
      <c r="H68" s="13"/>
      <c r="I68" s="12"/>
      <c r="J68" s="12"/>
      <c r="K68" s="12"/>
      <c r="L68" s="12"/>
      <c r="M68" s="12"/>
      <c r="N68" s="14"/>
      <c r="O68" s="12"/>
      <c r="P68" s="12"/>
      <c r="Q68" s="12"/>
    </row>
    <row r="69" spans="1:17">
      <c r="A69" s="82" t="s">
        <v>74</v>
      </c>
      <c r="B69" s="82"/>
      <c r="C69" s="3" t="s">
        <v>23</v>
      </c>
      <c r="D69" s="12"/>
      <c r="E69" s="12"/>
      <c r="F69" s="12"/>
      <c r="G69" s="12"/>
      <c r="H69" s="13"/>
      <c r="I69" s="12"/>
      <c r="J69" s="12"/>
      <c r="K69" s="12"/>
      <c r="L69" s="12"/>
      <c r="M69" s="12"/>
      <c r="N69" s="14"/>
      <c r="O69" s="12">
        <v>0.72</v>
      </c>
      <c r="P69" s="12"/>
      <c r="Q69" s="12"/>
    </row>
    <row r="70" spans="1:17">
      <c r="A70" s="82" t="s">
        <v>75</v>
      </c>
      <c r="B70" s="82"/>
      <c r="C70" s="3" t="s">
        <v>23</v>
      </c>
      <c r="D70" s="12"/>
      <c r="E70" s="12"/>
      <c r="F70" s="12"/>
      <c r="G70" s="12"/>
      <c r="H70" s="13"/>
      <c r="I70" s="12"/>
      <c r="J70" s="12"/>
      <c r="K70" s="12"/>
      <c r="L70" s="12"/>
      <c r="M70" s="12"/>
      <c r="N70" s="14"/>
      <c r="O70" s="12"/>
      <c r="P70" s="12"/>
      <c r="Q70" s="12"/>
    </row>
    <row r="71" spans="1:17">
      <c r="A71" s="82" t="s">
        <v>76</v>
      </c>
      <c r="B71" s="82"/>
      <c r="C71" s="3" t="s">
        <v>23</v>
      </c>
      <c r="D71" s="12"/>
      <c r="E71" s="12"/>
      <c r="F71" s="12"/>
      <c r="G71" s="12"/>
      <c r="H71" s="13"/>
      <c r="I71" s="12"/>
      <c r="J71" s="12"/>
      <c r="K71" s="12"/>
      <c r="L71" s="12"/>
      <c r="M71" s="12"/>
      <c r="N71" s="14"/>
      <c r="O71" s="12"/>
      <c r="P71" s="12"/>
      <c r="Q71" s="12"/>
    </row>
    <row r="72" spans="1:17">
      <c r="A72" s="82" t="s">
        <v>77</v>
      </c>
      <c r="B72" s="82"/>
      <c r="C72" s="3" t="s">
        <v>23</v>
      </c>
      <c r="D72" s="12"/>
      <c r="E72" s="12"/>
      <c r="F72" s="12"/>
      <c r="G72" s="12"/>
      <c r="H72" s="13"/>
      <c r="I72" s="12"/>
      <c r="J72" s="12"/>
      <c r="K72" s="12"/>
      <c r="L72" s="12"/>
      <c r="M72" s="12"/>
      <c r="N72" s="14"/>
      <c r="O72" s="12"/>
      <c r="P72" s="12"/>
      <c r="Q72" s="12"/>
    </row>
    <row r="73" spans="1:17">
      <c r="A73" s="82" t="s">
        <v>83</v>
      </c>
      <c r="B73" s="82"/>
      <c r="C73" s="3" t="s">
        <v>23</v>
      </c>
      <c r="D73" s="12"/>
      <c r="E73" s="12"/>
      <c r="F73" s="12"/>
      <c r="G73" s="12"/>
      <c r="H73" s="13"/>
      <c r="I73" s="12"/>
      <c r="J73" s="12"/>
      <c r="K73" s="12"/>
      <c r="L73" s="12"/>
      <c r="M73" s="12"/>
      <c r="N73" s="14"/>
      <c r="O73" s="12"/>
      <c r="P73" s="12"/>
      <c r="Q73" s="12"/>
    </row>
    <row r="74" spans="1:17">
      <c r="A74" s="82" t="s">
        <v>78</v>
      </c>
      <c r="B74" s="82"/>
      <c r="C74" s="3" t="s">
        <v>23</v>
      </c>
      <c r="D74" s="12"/>
      <c r="E74" s="12"/>
      <c r="F74" s="12"/>
      <c r="G74" s="12"/>
      <c r="H74" s="13"/>
      <c r="I74" s="12"/>
      <c r="J74" s="12"/>
      <c r="K74" s="12"/>
      <c r="L74" s="12"/>
      <c r="M74" s="12"/>
      <c r="N74" s="14"/>
      <c r="O74" s="12"/>
      <c r="P74" s="12"/>
      <c r="Q74" s="12"/>
    </row>
    <row r="75" spans="1:17">
      <c r="A75" s="84" t="s">
        <v>151</v>
      </c>
      <c r="B75" s="85"/>
      <c r="C75" s="3" t="s">
        <v>23</v>
      </c>
      <c r="D75" s="12"/>
      <c r="E75" s="12">
        <v>70</v>
      </c>
      <c r="F75" s="12"/>
      <c r="G75" s="12"/>
      <c r="H75" s="13"/>
      <c r="I75" s="12"/>
      <c r="J75" s="12"/>
      <c r="K75" s="12"/>
      <c r="L75" s="12"/>
      <c r="M75" s="12"/>
      <c r="N75" s="14"/>
      <c r="O75" s="12"/>
      <c r="P75" s="12"/>
      <c r="Q75" s="12"/>
    </row>
    <row r="76" spans="1:17">
      <c r="A76" s="83" t="s">
        <v>323</v>
      </c>
      <c r="B76" s="83"/>
      <c r="C76" s="3" t="s">
        <v>23</v>
      </c>
      <c r="D76" s="12"/>
      <c r="E76" s="12"/>
      <c r="F76" s="12"/>
      <c r="G76" s="12">
        <v>100</v>
      </c>
      <c r="H76" s="13"/>
      <c r="I76" s="12"/>
      <c r="J76" s="12"/>
      <c r="K76" s="12"/>
      <c r="L76" s="12"/>
      <c r="M76" s="12"/>
      <c r="N76" s="14"/>
      <c r="O76" s="12"/>
      <c r="P76" s="12"/>
      <c r="Q76" s="12"/>
    </row>
    <row r="77" spans="1:17">
      <c r="B77" t="s">
        <v>84</v>
      </c>
      <c r="I77" t="s">
        <v>85</v>
      </c>
      <c r="J77"/>
      <c r="K77"/>
    </row>
    <row r="79" spans="1:17">
      <c r="B79" t="s">
        <v>86</v>
      </c>
      <c r="I79" t="s">
        <v>85</v>
      </c>
      <c r="J79"/>
      <c r="K79"/>
    </row>
  </sheetData>
  <mergeCells count="70">
    <mergeCell ref="C11:O11"/>
    <mergeCell ref="D12:F12"/>
    <mergeCell ref="O12:P12"/>
    <mergeCell ref="G12:N12"/>
    <mergeCell ref="A11:B11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60:B60"/>
    <mergeCell ref="A61:B61"/>
    <mergeCell ref="A63:B63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75:B75"/>
    <mergeCell ref="A76:B76"/>
    <mergeCell ref="A68:B68"/>
    <mergeCell ref="A69:B69"/>
    <mergeCell ref="A70:B70"/>
    <mergeCell ref="A71:B71"/>
    <mergeCell ref="A72:B72"/>
    <mergeCell ref="A73:B73"/>
    <mergeCell ref="A65:B65"/>
    <mergeCell ref="A66:B66"/>
    <mergeCell ref="A67:B67"/>
    <mergeCell ref="A62:B62"/>
    <mergeCell ref="A74:B74"/>
    <mergeCell ref="A64:B64"/>
  </mergeCells>
  <pageMargins left="0.19645669291338586" right="0.19645669291338586" top="0.24" bottom="0.22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Q79"/>
  <sheetViews>
    <sheetView tabSelected="1" workbookViewId="0">
      <selection activeCell="G15" sqref="G15"/>
    </sheetView>
  </sheetViews>
  <sheetFormatPr defaultRowHeight="14.25"/>
  <cols>
    <col min="1" max="2" width="10.75" customWidth="1"/>
    <col min="3" max="3" width="4.375" customWidth="1"/>
    <col min="4" max="4" width="8.875" style="2" customWidth="1"/>
    <col min="5" max="5" width="8.5" style="2" customWidth="1"/>
    <col min="6" max="6" width="8.75" style="2" customWidth="1"/>
    <col min="7" max="10" width="9.875" style="2" customWidth="1"/>
    <col min="11" max="11" width="9.5" style="2" customWidth="1"/>
    <col min="12" max="12" width="9.25" style="2" customWidth="1"/>
    <col min="13" max="13" width="6.75" style="2" customWidth="1"/>
    <col min="14" max="14" width="6.375" style="2" customWidth="1"/>
    <col min="15" max="15" width="7" style="2" customWidth="1"/>
    <col min="16" max="16" width="13.625" style="2" customWidth="1"/>
    <col min="17" max="17" width="12.5" style="2" customWidth="1"/>
  </cols>
  <sheetData>
    <row r="1" spans="1:17">
      <c r="A1" s="1" t="s">
        <v>0</v>
      </c>
      <c r="B1" t="s">
        <v>1</v>
      </c>
      <c r="D1"/>
      <c r="E1" t="s">
        <v>147</v>
      </c>
      <c r="F1"/>
      <c r="G1"/>
      <c r="H1"/>
      <c r="J1" t="s">
        <v>2</v>
      </c>
      <c r="K1"/>
      <c r="M1"/>
      <c r="N1"/>
    </row>
    <row r="2" spans="1:17">
      <c r="A2" t="s">
        <v>4</v>
      </c>
      <c r="B2" t="s">
        <v>5</v>
      </c>
      <c r="D2"/>
      <c r="E2"/>
      <c r="F2"/>
      <c r="G2"/>
      <c r="H2"/>
      <c r="J2" t="s">
        <v>6</v>
      </c>
      <c r="K2"/>
    </row>
    <row r="3" spans="1:17">
      <c r="A3" s="3" t="s">
        <v>7</v>
      </c>
      <c r="B3" s="3"/>
      <c r="D3"/>
      <c r="E3"/>
      <c r="F3"/>
      <c r="G3"/>
      <c r="H3"/>
      <c r="J3" t="s">
        <v>8</v>
      </c>
      <c r="K3"/>
    </row>
    <row r="4" spans="1:17">
      <c r="A4" s="3"/>
      <c r="B4" s="3"/>
      <c r="D4"/>
      <c r="E4"/>
      <c r="F4"/>
      <c r="G4"/>
      <c r="H4"/>
      <c r="J4" t="s">
        <v>112</v>
      </c>
      <c r="K4"/>
    </row>
    <row r="5" spans="1:17">
      <c r="A5" s="3"/>
      <c r="B5" s="3"/>
      <c r="D5"/>
      <c r="E5"/>
      <c r="F5"/>
      <c r="G5"/>
      <c r="H5"/>
      <c r="K5"/>
    </row>
    <row r="6" spans="1:17">
      <c r="A6" s="3"/>
      <c r="B6" s="3"/>
      <c r="E6" t="s">
        <v>9</v>
      </c>
      <c r="F6"/>
    </row>
    <row r="7" spans="1:17">
      <c r="A7" s="3"/>
      <c r="B7" s="3"/>
      <c r="E7" t="s">
        <v>10</v>
      </c>
      <c r="F7"/>
    </row>
    <row r="8" spans="1:17">
      <c r="E8" t="s">
        <v>148</v>
      </c>
      <c r="F8"/>
    </row>
    <row r="9" spans="1:17">
      <c r="E9" t="s">
        <v>11</v>
      </c>
      <c r="F9"/>
    </row>
    <row r="11" spans="1:17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7" ht="15">
      <c r="A12" s="90"/>
      <c r="B12" s="90"/>
      <c r="C12" s="6"/>
      <c r="D12" s="91" t="s">
        <v>15</v>
      </c>
      <c r="E12" s="91"/>
      <c r="F12" s="91"/>
      <c r="G12" s="91"/>
      <c r="H12" s="92" t="s">
        <v>16</v>
      </c>
      <c r="I12" s="100"/>
      <c r="J12" s="100"/>
      <c r="K12" s="100"/>
      <c r="L12" s="100"/>
      <c r="M12" s="95"/>
      <c r="N12" s="55"/>
      <c r="O12" s="91" t="s">
        <v>105</v>
      </c>
      <c r="P12" s="91"/>
      <c r="Q12" s="7" t="s">
        <v>18</v>
      </c>
    </row>
    <row r="13" spans="1:17" ht="75">
      <c r="A13" s="86" t="s">
        <v>19</v>
      </c>
      <c r="B13" s="86"/>
      <c r="C13" s="8" t="s">
        <v>20</v>
      </c>
      <c r="D13" s="9" t="s">
        <v>305</v>
      </c>
      <c r="E13" s="10" t="s">
        <v>295</v>
      </c>
      <c r="F13" s="10" t="s">
        <v>207</v>
      </c>
      <c r="G13" s="10" t="s">
        <v>296</v>
      </c>
      <c r="H13" s="10" t="s">
        <v>219</v>
      </c>
      <c r="I13" s="9" t="s">
        <v>306</v>
      </c>
      <c r="J13" s="9" t="s">
        <v>307</v>
      </c>
      <c r="K13" s="9" t="s">
        <v>308</v>
      </c>
      <c r="L13" s="9" t="s">
        <v>99</v>
      </c>
      <c r="M13" s="9" t="s">
        <v>302</v>
      </c>
      <c r="N13" s="9" t="s">
        <v>229</v>
      </c>
      <c r="O13" s="9" t="s">
        <v>304</v>
      </c>
      <c r="P13" s="9" t="s">
        <v>215</v>
      </c>
      <c r="Q13" s="9" t="s">
        <v>14</v>
      </c>
    </row>
    <row r="14" spans="1:17">
      <c r="A14" s="82" t="s">
        <v>22</v>
      </c>
      <c r="B14" s="82"/>
      <c r="C14" s="3" t="s">
        <v>23</v>
      </c>
      <c r="D14" s="12"/>
      <c r="E14" s="12"/>
      <c r="F14" s="12"/>
      <c r="G14" s="12"/>
      <c r="H14" s="12"/>
      <c r="I14" s="13"/>
      <c r="J14" s="12"/>
      <c r="K14" s="12"/>
      <c r="L14" s="12"/>
      <c r="M14" s="12"/>
      <c r="N14" s="12"/>
      <c r="O14" s="14"/>
      <c r="P14" s="12"/>
      <c r="Q14" s="5"/>
    </row>
    <row r="15" spans="1:17">
      <c r="A15" s="80" t="s">
        <v>299</v>
      </c>
      <c r="B15" s="81"/>
      <c r="C15" s="3" t="s">
        <v>23</v>
      </c>
      <c r="D15" s="12"/>
      <c r="E15" s="12"/>
      <c r="F15" s="12"/>
      <c r="G15" s="12"/>
      <c r="H15" s="12"/>
      <c r="I15" s="13"/>
      <c r="J15" s="12">
        <v>84.32</v>
      </c>
      <c r="K15" s="12"/>
      <c r="L15" s="12"/>
      <c r="M15" s="12"/>
      <c r="N15" s="12"/>
      <c r="O15" s="14"/>
      <c r="P15" s="12"/>
      <c r="Q15" s="5"/>
    </row>
    <row r="16" spans="1:17">
      <c r="A16" s="82" t="s">
        <v>300</v>
      </c>
      <c r="B16" s="82"/>
      <c r="C16" s="3" t="s">
        <v>23</v>
      </c>
      <c r="D16" s="12"/>
      <c r="E16" s="12"/>
      <c r="F16" s="12"/>
      <c r="G16" s="12"/>
      <c r="H16" s="12"/>
      <c r="I16" s="13"/>
      <c r="J16" s="12">
        <v>194.48</v>
      </c>
      <c r="K16" s="12"/>
      <c r="L16" s="12"/>
      <c r="M16" s="12"/>
      <c r="N16" s="12"/>
      <c r="O16" s="14"/>
      <c r="P16" s="12"/>
      <c r="Q16" s="5"/>
    </row>
    <row r="17" spans="1:17">
      <c r="A17" s="82" t="s">
        <v>25</v>
      </c>
      <c r="B17" s="82"/>
      <c r="C17" s="3" t="s">
        <v>23</v>
      </c>
      <c r="D17" s="12"/>
      <c r="E17" s="12"/>
      <c r="F17" s="12"/>
      <c r="G17" s="12"/>
      <c r="H17" s="12"/>
      <c r="I17" s="13"/>
      <c r="J17" s="12"/>
      <c r="K17" s="12"/>
      <c r="L17" s="12"/>
      <c r="M17" s="12"/>
      <c r="N17" s="12"/>
      <c r="O17" s="14"/>
      <c r="P17" s="12"/>
      <c r="Q17" s="5"/>
    </row>
    <row r="18" spans="1:17">
      <c r="A18" s="82" t="s">
        <v>26</v>
      </c>
      <c r="B18" s="82"/>
      <c r="C18" s="3" t="s">
        <v>23</v>
      </c>
      <c r="D18" s="12"/>
      <c r="E18" s="12"/>
      <c r="F18" s="12"/>
      <c r="G18" s="12"/>
      <c r="H18" s="12"/>
      <c r="I18" s="13"/>
      <c r="J18" s="12"/>
      <c r="K18" s="12"/>
      <c r="L18" s="12"/>
      <c r="M18" s="12"/>
      <c r="N18" s="12"/>
      <c r="O18" s="14"/>
      <c r="P18" s="12"/>
      <c r="Q18" s="5"/>
    </row>
    <row r="19" spans="1:17">
      <c r="A19" s="82" t="s">
        <v>29</v>
      </c>
      <c r="B19" s="82"/>
      <c r="C19" s="3" t="s">
        <v>23</v>
      </c>
      <c r="D19" s="12"/>
      <c r="E19" s="12">
        <v>17.350000000000001</v>
      </c>
      <c r="F19" s="12">
        <v>8</v>
      </c>
      <c r="G19" s="12"/>
      <c r="H19" s="12"/>
      <c r="I19" s="13"/>
      <c r="J19" s="12"/>
      <c r="K19" s="12"/>
      <c r="L19" s="12"/>
      <c r="M19" s="12"/>
      <c r="N19" s="12"/>
      <c r="O19" s="14"/>
      <c r="P19" s="12"/>
      <c r="Q19" s="5"/>
    </row>
    <row r="20" spans="1:17">
      <c r="A20" s="82" t="s">
        <v>30</v>
      </c>
      <c r="B20" s="82"/>
      <c r="C20" s="3" t="s">
        <v>23</v>
      </c>
      <c r="D20" s="27">
        <v>6.66</v>
      </c>
      <c r="E20" s="12"/>
      <c r="F20" s="12"/>
      <c r="G20" s="12"/>
      <c r="H20" s="12"/>
      <c r="I20" s="13">
        <v>5</v>
      </c>
      <c r="J20" s="12"/>
      <c r="K20" s="12">
        <v>2.7</v>
      </c>
      <c r="L20" s="12"/>
      <c r="M20" s="12"/>
      <c r="N20" s="12"/>
      <c r="O20" s="14"/>
      <c r="P20" s="12"/>
      <c r="Q20" s="5"/>
    </row>
    <row r="21" spans="1:17">
      <c r="A21" s="82" t="s">
        <v>31</v>
      </c>
      <c r="B21" s="82"/>
      <c r="C21" s="3" t="s">
        <v>23</v>
      </c>
      <c r="D21" s="12">
        <v>6.66</v>
      </c>
      <c r="E21" s="12"/>
      <c r="F21" s="12"/>
      <c r="G21" s="12"/>
      <c r="H21" s="12"/>
      <c r="I21" s="13"/>
      <c r="J21" s="12">
        <v>2.27</v>
      </c>
      <c r="K21" s="12">
        <v>3.6</v>
      </c>
      <c r="L21" s="12"/>
      <c r="M21" s="12"/>
      <c r="N21" s="12"/>
      <c r="O21" s="14"/>
      <c r="P21" s="12">
        <f>1.36+1.5</f>
        <v>2.8600000000000003</v>
      </c>
      <c r="Q21" s="5"/>
    </row>
    <row r="22" spans="1:17">
      <c r="A22" s="82" t="s">
        <v>32</v>
      </c>
      <c r="B22" s="82"/>
      <c r="C22" s="3" t="s">
        <v>23</v>
      </c>
      <c r="D22" s="12"/>
      <c r="E22" s="12"/>
      <c r="F22" s="12"/>
      <c r="G22" s="12"/>
      <c r="H22" s="12"/>
      <c r="I22" s="13"/>
      <c r="J22" s="12"/>
      <c r="K22" s="12"/>
      <c r="L22" s="12"/>
      <c r="M22" s="12"/>
      <c r="N22" s="12"/>
      <c r="O22" s="14"/>
      <c r="P22" s="12"/>
      <c r="Q22" s="5"/>
    </row>
    <row r="23" spans="1:17">
      <c r="A23" s="82" t="s">
        <v>33</v>
      </c>
      <c r="B23" s="82"/>
      <c r="C23" s="3" t="s">
        <v>23</v>
      </c>
      <c r="D23" s="12"/>
      <c r="E23" s="12"/>
      <c r="F23" s="12"/>
      <c r="G23" s="12"/>
      <c r="H23" s="12"/>
      <c r="I23" s="13"/>
      <c r="J23" s="12">
        <v>27.2</v>
      </c>
      <c r="K23" s="12"/>
      <c r="L23" s="12"/>
      <c r="M23" s="12"/>
      <c r="N23" s="12"/>
      <c r="O23" s="14"/>
      <c r="P23" s="12"/>
      <c r="Q23" s="5"/>
    </row>
    <row r="24" spans="1:17">
      <c r="A24" s="82" t="s">
        <v>34</v>
      </c>
      <c r="B24" s="82"/>
      <c r="C24" s="3" t="s">
        <v>23</v>
      </c>
      <c r="D24" s="12"/>
      <c r="E24" s="12"/>
      <c r="F24" s="12"/>
      <c r="G24" s="12"/>
      <c r="H24" s="12"/>
      <c r="I24" s="13"/>
      <c r="J24" s="12"/>
      <c r="K24" s="12"/>
      <c r="L24" s="12"/>
      <c r="M24" s="12"/>
      <c r="N24" s="12"/>
      <c r="O24" s="14"/>
      <c r="P24" s="12"/>
      <c r="Q24" s="5"/>
    </row>
    <row r="25" spans="1:17">
      <c r="A25" s="82" t="s">
        <v>35</v>
      </c>
      <c r="B25" s="82"/>
      <c r="C25" s="3" t="s">
        <v>23</v>
      </c>
      <c r="D25" s="12"/>
      <c r="E25" s="12"/>
      <c r="F25" s="12"/>
      <c r="G25" s="12"/>
      <c r="H25" s="12"/>
      <c r="I25" s="13">
        <v>2.5</v>
      </c>
      <c r="J25" s="12"/>
      <c r="K25" s="12"/>
      <c r="L25" s="12"/>
      <c r="M25" s="12"/>
      <c r="N25" s="12"/>
      <c r="O25" s="14"/>
      <c r="P25" s="12"/>
      <c r="Q25" s="5"/>
    </row>
    <row r="26" spans="1:17">
      <c r="A26" s="82" t="s">
        <v>36</v>
      </c>
      <c r="B26" s="82"/>
      <c r="C26" s="3" t="s">
        <v>23</v>
      </c>
      <c r="D26" s="12">
        <v>181.34</v>
      </c>
      <c r="E26" s="12"/>
      <c r="F26" s="12"/>
      <c r="G26" s="12"/>
      <c r="H26" s="12"/>
      <c r="I26" s="13"/>
      <c r="J26" s="12"/>
      <c r="K26" s="12"/>
      <c r="L26" s="12"/>
      <c r="M26" s="12"/>
      <c r="N26" s="12"/>
      <c r="O26" s="14"/>
      <c r="P26" s="12"/>
      <c r="Q26" s="5"/>
    </row>
    <row r="27" spans="1:17">
      <c r="A27" s="82" t="s">
        <v>37</v>
      </c>
      <c r="B27" s="82"/>
      <c r="C27" s="3" t="s">
        <v>23</v>
      </c>
      <c r="D27" s="15"/>
      <c r="E27" s="12"/>
      <c r="F27" s="12"/>
      <c r="G27" s="12"/>
      <c r="H27" s="12"/>
      <c r="I27" s="13"/>
      <c r="J27" s="12"/>
      <c r="K27" s="12"/>
      <c r="L27" s="12"/>
      <c r="M27" s="12"/>
      <c r="N27" s="12"/>
      <c r="O27" s="14"/>
      <c r="P27" s="12"/>
      <c r="Q27" s="5"/>
    </row>
    <row r="28" spans="1:17">
      <c r="A28" s="82" t="s">
        <v>38</v>
      </c>
      <c r="B28" s="82"/>
      <c r="C28" s="3" t="s">
        <v>23</v>
      </c>
      <c r="D28" s="12">
        <v>6.66</v>
      </c>
      <c r="E28" s="12"/>
      <c r="F28" s="12"/>
      <c r="G28" s="12"/>
      <c r="H28" s="12"/>
      <c r="I28" s="13"/>
      <c r="J28" s="12">
        <v>5.44</v>
      </c>
      <c r="K28" s="12"/>
      <c r="L28" s="12"/>
      <c r="M28" s="12"/>
      <c r="N28" s="12"/>
      <c r="O28" s="14"/>
      <c r="P28" s="12">
        <f>45.37+2.17</f>
        <v>47.54</v>
      </c>
      <c r="Q28" s="5"/>
    </row>
    <row r="29" spans="1:17">
      <c r="A29" s="82" t="s">
        <v>39</v>
      </c>
      <c r="B29" s="82"/>
      <c r="C29" s="3" t="s">
        <v>23</v>
      </c>
      <c r="D29" s="12">
        <v>26.66</v>
      </c>
      <c r="E29" s="12"/>
      <c r="F29" s="12"/>
      <c r="G29" s="12"/>
      <c r="H29" s="12"/>
      <c r="I29" s="13"/>
      <c r="J29" s="12"/>
      <c r="K29" s="12">
        <v>2.25</v>
      </c>
      <c r="L29" s="12"/>
      <c r="M29" s="12"/>
      <c r="N29" s="12"/>
      <c r="O29" s="14"/>
      <c r="P29" s="12">
        <v>1.5</v>
      </c>
      <c r="Q29" s="5"/>
    </row>
    <row r="30" spans="1:17">
      <c r="A30" s="82" t="s">
        <v>40</v>
      </c>
      <c r="B30" s="82"/>
      <c r="C30" s="3" t="s">
        <v>23</v>
      </c>
      <c r="D30" s="12"/>
      <c r="E30" s="12"/>
      <c r="F30" s="12"/>
      <c r="G30" s="12"/>
      <c r="H30" s="12"/>
      <c r="I30" s="13"/>
      <c r="J30" s="12"/>
      <c r="K30" s="12"/>
      <c r="L30" s="12"/>
      <c r="M30" s="12"/>
      <c r="N30" s="12"/>
      <c r="O30" s="14"/>
      <c r="P30" s="12">
        <v>0.72</v>
      </c>
      <c r="Q30" s="5"/>
    </row>
    <row r="31" spans="1:17">
      <c r="A31" s="82" t="s">
        <v>41</v>
      </c>
      <c r="B31" s="82"/>
      <c r="C31" s="3" t="s">
        <v>23</v>
      </c>
      <c r="D31" s="12"/>
      <c r="E31" s="12"/>
      <c r="F31" s="12"/>
      <c r="G31" s="12"/>
      <c r="H31" s="12"/>
      <c r="I31" s="13"/>
      <c r="J31" s="12"/>
      <c r="K31" s="12"/>
      <c r="L31" s="12"/>
      <c r="M31" s="12"/>
      <c r="N31" s="12"/>
      <c r="O31" s="14"/>
      <c r="P31" s="12"/>
      <c r="Q31" s="5"/>
    </row>
    <row r="32" spans="1:17">
      <c r="A32" s="82" t="s">
        <v>42</v>
      </c>
      <c r="B32" s="82"/>
      <c r="C32" s="3" t="s">
        <v>23</v>
      </c>
      <c r="D32" s="12"/>
      <c r="E32" s="12"/>
      <c r="F32" s="12"/>
      <c r="G32" s="12"/>
      <c r="H32" s="12"/>
      <c r="I32" s="13"/>
      <c r="J32" s="12"/>
      <c r="K32" s="12"/>
      <c r="L32" s="12"/>
      <c r="M32" s="12"/>
      <c r="N32" s="12"/>
      <c r="O32" s="14"/>
      <c r="P32" s="12"/>
      <c r="Q32" s="5"/>
    </row>
    <row r="33" spans="1:17">
      <c r="A33" s="82" t="s">
        <v>117</v>
      </c>
      <c r="B33" s="82"/>
      <c r="C33" s="3" t="s">
        <v>23</v>
      </c>
      <c r="D33" s="12"/>
      <c r="E33" s="12"/>
      <c r="F33" s="12"/>
      <c r="G33" s="12"/>
      <c r="H33" s="12"/>
      <c r="I33" s="13"/>
      <c r="J33" s="12"/>
      <c r="K33" s="12"/>
      <c r="L33" s="12"/>
      <c r="M33" s="12"/>
      <c r="N33" s="12"/>
      <c r="O33" s="14"/>
      <c r="P33" s="12"/>
      <c r="Q33" s="5"/>
    </row>
    <row r="34" spans="1:17">
      <c r="A34" s="82" t="s">
        <v>44</v>
      </c>
      <c r="B34" s="82"/>
      <c r="C34" s="3" t="s">
        <v>23</v>
      </c>
      <c r="D34" s="12"/>
      <c r="E34" s="12"/>
      <c r="F34" s="12"/>
      <c r="G34" s="12"/>
      <c r="H34" s="12"/>
      <c r="I34" s="13"/>
      <c r="J34" s="12"/>
      <c r="K34" s="12"/>
      <c r="L34" s="12"/>
      <c r="M34" s="12"/>
      <c r="N34" s="12"/>
      <c r="O34" s="14"/>
      <c r="P34" s="12"/>
      <c r="Q34" s="5"/>
    </row>
    <row r="35" spans="1:17">
      <c r="A35" s="82" t="s">
        <v>45</v>
      </c>
      <c r="B35" s="82"/>
      <c r="C35" s="3" t="s">
        <v>23</v>
      </c>
      <c r="D35" s="12"/>
      <c r="E35" s="12"/>
      <c r="F35" s="12"/>
      <c r="G35" s="12"/>
      <c r="H35" s="12"/>
      <c r="I35" s="13"/>
      <c r="J35" s="12"/>
      <c r="K35" s="12"/>
      <c r="L35" s="12"/>
      <c r="M35" s="12"/>
      <c r="N35" s="12"/>
      <c r="O35" s="14"/>
      <c r="P35" s="12"/>
      <c r="Q35" s="5"/>
    </row>
    <row r="36" spans="1:17">
      <c r="A36" s="82" t="s">
        <v>46</v>
      </c>
      <c r="B36" s="82"/>
      <c r="C36" s="3" t="s">
        <v>23</v>
      </c>
      <c r="D36" s="12"/>
      <c r="E36" s="12"/>
      <c r="F36" s="12"/>
      <c r="G36" s="12"/>
      <c r="H36" s="12"/>
      <c r="I36" s="13"/>
      <c r="J36" s="12"/>
      <c r="K36" s="12"/>
      <c r="L36" s="12"/>
      <c r="M36" s="12"/>
      <c r="N36" s="12"/>
      <c r="O36" s="14"/>
      <c r="P36" s="12"/>
      <c r="Q36" s="5"/>
    </row>
    <row r="37" spans="1:17">
      <c r="A37" s="82" t="s">
        <v>118</v>
      </c>
      <c r="B37" s="82"/>
      <c r="C37" s="3" t="s">
        <v>23</v>
      </c>
      <c r="D37" s="12"/>
      <c r="E37" s="12"/>
      <c r="F37" s="12"/>
      <c r="G37" s="12"/>
      <c r="H37" s="12"/>
      <c r="I37" s="13"/>
      <c r="J37" s="12"/>
      <c r="K37" s="12"/>
      <c r="L37" s="12"/>
      <c r="M37" s="12"/>
      <c r="N37" s="12"/>
      <c r="O37" s="14"/>
      <c r="P37" s="12"/>
      <c r="Q37" s="5"/>
    </row>
    <row r="38" spans="1:17">
      <c r="A38" s="82" t="s">
        <v>48</v>
      </c>
      <c r="B38" s="82"/>
      <c r="C38" s="3" t="s">
        <v>23</v>
      </c>
      <c r="D38" s="12"/>
      <c r="E38" s="12"/>
      <c r="F38" s="12"/>
      <c r="G38" s="12"/>
      <c r="H38" s="12"/>
      <c r="I38" s="13"/>
      <c r="J38" s="12"/>
      <c r="K38" s="12"/>
      <c r="L38" s="12"/>
      <c r="M38" s="12"/>
      <c r="N38" s="12"/>
      <c r="O38" s="14"/>
      <c r="P38" s="12"/>
      <c r="Q38" s="5"/>
    </row>
    <row r="39" spans="1:17">
      <c r="A39" s="82" t="s">
        <v>49</v>
      </c>
      <c r="B39" s="82"/>
      <c r="C39" s="3" t="s">
        <v>23</v>
      </c>
      <c r="D39" s="12"/>
      <c r="E39" s="12"/>
      <c r="F39" s="12"/>
      <c r="G39" s="12"/>
      <c r="H39" s="12"/>
      <c r="I39" s="13"/>
      <c r="J39" s="12"/>
      <c r="K39" s="12"/>
      <c r="L39" s="12"/>
      <c r="M39" s="12"/>
      <c r="N39" s="12"/>
      <c r="O39" s="14"/>
      <c r="P39" s="12"/>
      <c r="Q39" s="5"/>
    </row>
    <row r="40" spans="1:17">
      <c r="A40" s="82" t="s">
        <v>50</v>
      </c>
      <c r="B40" s="82"/>
      <c r="C40" s="3" t="s">
        <v>23</v>
      </c>
      <c r="D40" s="12">
        <v>20</v>
      </c>
      <c r="E40" s="12">
        <v>32.5</v>
      </c>
      <c r="F40" s="12">
        <v>7.5</v>
      </c>
      <c r="G40" s="12"/>
      <c r="H40" s="12"/>
      <c r="I40" s="13">
        <v>2.5</v>
      </c>
      <c r="J40" s="12"/>
      <c r="K40" s="12">
        <v>0.81</v>
      </c>
      <c r="L40" s="12">
        <v>7</v>
      </c>
      <c r="M40" s="12"/>
      <c r="N40" s="12"/>
      <c r="O40" s="14"/>
      <c r="P40" s="12">
        <f>12.6+3.15</f>
        <v>15.75</v>
      </c>
      <c r="Q40" s="5"/>
    </row>
    <row r="41" spans="1:17">
      <c r="A41" s="82" t="s">
        <v>51</v>
      </c>
      <c r="B41" s="82"/>
      <c r="C41" s="3" t="s">
        <v>23</v>
      </c>
      <c r="D41" s="12"/>
      <c r="E41" s="12"/>
      <c r="F41" s="12"/>
      <c r="G41" s="12"/>
      <c r="H41" s="12"/>
      <c r="I41" s="13"/>
      <c r="J41" s="12"/>
      <c r="K41" s="12"/>
      <c r="L41" s="12"/>
      <c r="M41" s="12"/>
      <c r="N41" s="12"/>
      <c r="O41" s="14"/>
      <c r="P41" s="12"/>
      <c r="Q41" s="5"/>
    </row>
    <row r="42" spans="1:17">
      <c r="A42" s="82" t="s">
        <v>52</v>
      </c>
      <c r="B42" s="82"/>
      <c r="C42" s="3" t="s">
        <v>23</v>
      </c>
      <c r="D42" s="12"/>
      <c r="E42" s="12"/>
      <c r="F42" s="12"/>
      <c r="G42" s="12"/>
      <c r="H42" s="12"/>
      <c r="I42" s="13"/>
      <c r="J42" s="12"/>
      <c r="K42" s="12"/>
      <c r="L42" s="12"/>
      <c r="M42" s="12"/>
      <c r="N42" s="12"/>
      <c r="O42" s="14"/>
      <c r="P42" s="12"/>
      <c r="Q42" s="5"/>
    </row>
    <row r="43" spans="1:17">
      <c r="A43" s="82" t="s">
        <v>53</v>
      </c>
      <c r="B43" s="82"/>
      <c r="C43" s="3" t="s">
        <v>23</v>
      </c>
      <c r="D43" s="12"/>
      <c r="E43" s="12"/>
      <c r="F43" s="12"/>
      <c r="G43" s="12"/>
      <c r="H43" s="12"/>
      <c r="I43" s="13"/>
      <c r="J43" s="12"/>
      <c r="K43" s="12"/>
      <c r="L43" s="12">
        <v>20</v>
      </c>
      <c r="M43" s="12"/>
      <c r="N43" s="12"/>
      <c r="O43" s="14"/>
      <c r="P43" s="12"/>
      <c r="Q43" s="5"/>
    </row>
    <row r="44" spans="1:17">
      <c r="A44" s="82" t="s">
        <v>54</v>
      </c>
      <c r="B44" s="82"/>
      <c r="C44" s="3" t="s">
        <v>23</v>
      </c>
      <c r="D44" s="12"/>
      <c r="E44" s="12"/>
      <c r="F44" s="12"/>
      <c r="G44" s="12"/>
      <c r="H44" s="12"/>
      <c r="I44" s="13"/>
      <c r="J44" s="12"/>
      <c r="K44" s="12"/>
      <c r="L44" s="12"/>
      <c r="M44" s="12"/>
      <c r="N44" s="12"/>
      <c r="O44" s="14"/>
      <c r="P44" s="12"/>
      <c r="Q44" s="5"/>
    </row>
    <row r="45" spans="1:17">
      <c r="A45" s="80" t="s">
        <v>101</v>
      </c>
      <c r="B45" s="81"/>
      <c r="C45" s="3" t="s">
        <v>23</v>
      </c>
      <c r="D45" s="12"/>
      <c r="E45" s="12"/>
      <c r="F45" s="12"/>
      <c r="G45" s="12"/>
      <c r="H45" s="12"/>
      <c r="I45" s="13"/>
      <c r="J45" s="12"/>
      <c r="K45" s="12"/>
      <c r="L45" s="12"/>
      <c r="M45" s="12"/>
      <c r="N45" s="12"/>
      <c r="O45" s="14"/>
      <c r="P45" s="12"/>
      <c r="Q45" s="5"/>
    </row>
    <row r="46" spans="1:17">
      <c r="A46" s="82" t="s">
        <v>55</v>
      </c>
      <c r="B46" s="82"/>
      <c r="C46" s="3" t="s">
        <v>23</v>
      </c>
      <c r="D46" s="12"/>
      <c r="E46" s="12"/>
      <c r="F46" s="12"/>
      <c r="G46" s="12"/>
      <c r="H46" s="12"/>
      <c r="I46" s="13"/>
      <c r="J46" s="12"/>
      <c r="K46" s="12"/>
      <c r="L46" s="12"/>
      <c r="M46" s="12"/>
      <c r="N46" s="12"/>
      <c r="O46" s="14"/>
      <c r="P46" s="12"/>
      <c r="Q46" s="5"/>
    </row>
    <row r="47" spans="1:17">
      <c r="A47" s="82" t="s">
        <v>56</v>
      </c>
      <c r="B47" s="82"/>
      <c r="C47" s="3" t="s">
        <v>23</v>
      </c>
      <c r="D47" s="12"/>
      <c r="E47" s="12"/>
      <c r="F47" s="12"/>
      <c r="G47" s="12"/>
      <c r="H47" s="12"/>
      <c r="I47" s="13"/>
      <c r="J47" s="12"/>
      <c r="K47" s="12"/>
      <c r="L47" s="12"/>
      <c r="M47" s="12"/>
      <c r="N47" s="12"/>
      <c r="O47" s="14"/>
      <c r="P47" s="12"/>
      <c r="Q47" s="5"/>
    </row>
    <row r="48" spans="1:17">
      <c r="A48" s="82" t="s">
        <v>57</v>
      </c>
      <c r="B48" s="82"/>
      <c r="C48" s="3" t="s">
        <v>23</v>
      </c>
      <c r="D48" s="12"/>
      <c r="E48" s="12"/>
      <c r="F48" s="12"/>
      <c r="G48" s="12"/>
      <c r="H48" s="12"/>
      <c r="I48" s="13"/>
      <c r="J48" s="12"/>
      <c r="K48" s="12"/>
      <c r="L48" s="12"/>
      <c r="M48" s="12"/>
      <c r="N48" s="12"/>
      <c r="O48" s="14"/>
      <c r="P48" s="12"/>
      <c r="Q48" s="5"/>
    </row>
    <row r="49" spans="1:17">
      <c r="A49" s="82" t="s">
        <v>58</v>
      </c>
      <c r="B49" s="82"/>
      <c r="C49" s="3" t="s">
        <v>23</v>
      </c>
      <c r="D49" s="12"/>
      <c r="E49" s="12"/>
      <c r="F49" s="12"/>
      <c r="G49" s="12"/>
      <c r="H49" s="12"/>
      <c r="I49" s="13"/>
      <c r="J49" s="12"/>
      <c r="K49" s="12"/>
      <c r="L49" s="12"/>
      <c r="M49" s="12"/>
      <c r="N49" s="12"/>
      <c r="O49" s="14"/>
      <c r="P49" s="12"/>
      <c r="Q49" s="5"/>
    </row>
    <row r="50" spans="1:17">
      <c r="A50" s="82" t="s">
        <v>59</v>
      </c>
      <c r="B50" s="82"/>
      <c r="C50" s="3" t="s">
        <v>23</v>
      </c>
      <c r="D50" s="12"/>
      <c r="E50" s="12"/>
      <c r="F50" s="12"/>
      <c r="G50" s="12">
        <v>100</v>
      </c>
      <c r="H50" s="12"/>
      <c r="I50" s="13"/>
      <c r="J50" s="12"/>
      <c r="K50" s="12"/>
      <c r="L50" s="12"/>
      <c r="M50" s="12"/>
      <c r="N50" s="12"/>
      <c r="O50" s="14"/>
      <c r="P50" s="12">
        <v>48.3</v>
      </c>
      <c r="Q50" s="5"/>
    </row>
    <row r="51" spans="1:17">
      <c r="A51" s="82" t="s">
        <v>60</v>
      </c>
      <c r="B51" s="82"/>
      <c r="C51" s="3" t="s">
        <v>23</v>
      </c>
      <c r="D51" s="12"/>
      <c r="E51" s="12"/>
      <c r="F51" s="12"/>
      <c r="G51" s="12"/>
      <c r="H51" s="12"/>
      <c r="I51" s="28">
        <v>71.88</v>
      </c>
      <c r="J51" s="12"/>
      <c r="K51" s="12">
        <v>118.12</v>
      </c>
      <c r="L51" s="12"/>
      <c r="M51" s="12"/>
      <c r="N51" s="12"/>
      <c r="O51" s="14"/>
      <c r="P51" s="12"/>
      <c r="Q51" s="5"/>
    </row>
    <row r="52" spans="1:17">
      <c r="A52" s="82" t="s">
        <v>61</v>
      </c>
      <c r="B52" s="82"/>
      <c r="C52" s="3" t="s">
        <v>23</v>
      </c>
      <c r="D52" s="12"/>
      <c r="E52" s="12"/>
      <c r="F52" s="12"/>
      <c r="G52" s="12"/>
      <c r="H52" s="12"/>
      <c r="I52" s="13"/>
      <c r="J52" s="12"/>
      <c r="K52" s="12">
        <v>45</v>
      </c>
      <c r="L52" s="12"/>
      <c r="M52" s="12"/>
      <c r="N52" s="12"/>
      <c r="O52" s="14"/>
      <c r="P52" s="12"/>
      <c r="Q52" s="5"/>
    </row>
    <row r="53" spans="1:17">
      <c r="A53" s="82" t="s">
        <v>62</v>
      </c>
      <c r="B53" s="82"/>
      <c r="C53" s="3" t="s">
        <v>23</v>
      </c>
      <c r="D53" s="12"/>
      <c r="E53" s="12"/>
      <c r="F53" s="12"/>
      <c r="G53" s="12"/>
      <c r="H53" s="12"/>
      <c r="I53" s="13">
        <v>13.5</v>
      </c>
      <c r="J53" s="12"/>
      <c r="K53" s="12">
        <v>17.100000000000001</v>
      </c>
      <c r="L53" s="12"/>
      <c r="M53" s="12"/>
      <c r="N53" s="12"/>
      <c r="O53" s="14"/>
      <c r="P53" s="12"/>
      <c r="Q53" s="5"/>
    </row>
    <row r="54" spans="1:17">
      <c r="A54" s="82" t="s">
        <v>63</v>
      </c>
      <c r="B54" s="82"/>
      <c r="C54" s="3" t="s">
        <v>23</v>
      </c>
      <c r="D54" s="12"/>
      <c r="E54" s="12"/>
      <c r="F54" s="12"/>
      <c r="G54" s="12"/>
      <c r="H54" s="12">
        <v>100</v>
      </c>
      <c r="I54" s="13">
        <v>13.33</v>
      </c>
      <c r="J54" s="12"/>
      <c r="K54" s="12">
        <v>38.4</v>
      </c>
      <c r="L54" s="12"/>
      <c r="M54" s="12"/>
      <c r="N54" s="12"/>
      <c r="O54" s="14"/>
      <c r="P54" s="12"/>
      <c r="Q54" s="5"/>
    </row>
    <row r="55" spans="1:17">
      <c r="A55" s="82" t="s">
        <v>64</v>
      </c>
      <c r="B55" s="82"/>
      <c r="C55" s="3" t="s">
        <v>23</v>
      </c>
      <c r="D55" s="12"/>
      <c r="E55" s="12"/>
      <c r="F55" s="12"/>
      <c r="G55" s="12"/>
      <c r="H55" s="12"/>
      <c r="I55" s="13">
        <v>85.33</v>
      </c>
      <c r="J55" s="12"/>
      <c r="K55" s="12"/>
      <c r="L55" s="12"/>
      <c r="M55" s="12"/>
      <c r="N55" s="12"/>
      <c r="O55" s="14"/>
      <c r="P55" s="12"/>
      <c r="Q55" s="5"/>
    </row>
    <row r="56" spans="1:17">
      <c r="A56" s="103" t="s">
        <v>65</v>
      </c>
      <c r="B56" s="103"/>
      <c r="C56" s="3" t="s">
        <v>23</v>
      </c>
      <c r="D56" s="12"/>
      <c r="E56" s="12"/>
      <c r="F56" s="12"/>
      <c r="G56" s="12"/>
      <c r="H56" s="12"/>
      <c r="I56" s="13"/>
      <c r="J56" s="12"/>
      <c r="K56" s="12"/>
      <c r="L56" s="12"/>
      <c r="M56" s="12"/>
      <c r="N56" s="12"/>
      <c r="O56" s="14"/>
      <c r="P56" s="12"/>
      <c r="Q56" s="5"/>
    </row>
    <row r="57" spans="1:17">
      <c r="A57" s="118" t="s">
        <v>303</v>
      </c>
      <c r="B57" s="119"/>
      <c r="C57" s="40" t="s">
        <v>23</v>
      </c>
      <c r="D57" s="12"/>
      <c r="E57" s="12"/>
      <c r="F57" s="12"/>
      <c r="G57" s="12"/>
      <c r="H57" s="12"/>
      <c r="I57" s="13"/>
      <c r="J57" s="12"/>
      <c r="K57" s="12"/>
      <c r="L57" s="12"/>
      <c r="M57" s="12">
        <v>30</v>
      </c>
      <c r="N57" s="12"/>
      <c r="O57" s="14"/>
      <c r="P57" s="12"/>
      <c r="Q57" s="5"/>
    </row>
    <row r="58" spans="1:17">
      <c r="A58" s="104" t="s">
        <v>66</v>
      </c>
      <c r="B58" s="104"/>
      <c r="C58" s="3" t="s">
        <v>23</v>
      </c>
      <c r="D58" s="12"/>
      <c r="E58" s="12"/>
      <c r="F58" s="12"/>
      <c r="G58" s="12"/>
      <c r="H58" s="12"/>
      <c r="I58" s="13"/>
      <c r="J58" s="12">
        <v>19.95</v>
      </c>
      <c r="K58" s="12"/>
      <c r="L58" s="12"/>
      <c r="M58" s="12"/>
      <c r="N58" s="12"/>
      <c r="O58" s="14"/>
      <c r="P58" s="12"/>
      <c r="Q58" s="5"/>
    </row>
    <row r="59" spans="1:17">
      <c r="A59" s="82" t="s">
        <v>67</v>
      </c>
      <c r="B59" s="82"/>
      <c r="C59" s="3" t="s">
        <v>23</v>
      </c>
      <c r="D59" s="12"/>
      <c r="E59" s="12"/>
      <c r="F59" s="12"/>
      <c r="G59" s="12"/>
      <c r="H59" s="12"/>
      <c r="I59" s="13"/>
      <c r="J59" s="12"/>
      <c r="K59" s="12"/>
      <c r="L59" s="12"/>
      <c r="M59" s="12"/>
      <c r="N59" s="12">
        <v>30</v>
      </c>
      <c r="O59" s="14"/>
      <c r="P59" s="12"/>
      <c r="Q59" s="5"/>
    </row>
    <row r="60" spans="1:17">
      <c r="A60" s="82" t="s">
        <v>68</v>
      </c>
      <c r="B60" s="82"/>
      <c r="C60" s="3" t="s">
        <v>23</v>
      </c>
      <c r="D60" s="12"/>
      <c r="E60" s="12"/>
      <c r="F60" s="12"/>
      <c r="G60" s="12"/>
      <c r="H60" s="12"/>
      <c r="I60" s="13"/>
      <c r="J60" s="12"/>
      <c r="K60" s="12"/>
      <c r="L60" s="12"/>
      <c r="M60" s="12"/>
      <c r="N60" s="12"/>
      <c r="O60" s="14"/>
      <c r="P60" s="12"/>
      <c r="Q60" s="5"/>
    </row>
    <row r="61" spans="1:17">
      <c r="A61" s="82" t="s">
        <v>69</v>
      </c>
      <c r="B61" s="82"/>
      <c r="C61" s="3" t="s">
        <v>23</v>
      </c>
      <c r="D61" s="12"/>
      <c r="E61" s="12"/>
      <c r="F61" s="12"/>
      <c r="G61" s="12"/>
      <c r="H61" s="12"/>
      <c r="I61" s="13"/>
      <c r="J61" s="12"/>
      <c r="K61" s="12"/>
      <c r="L61" s="12"/>
      <c r="M61" s="12"/>
      <c r="N61" s="12"/>
      <c r="O61" s="14"/>
      <c r="P61" s="12"/>
      <c r="Q61" s="5"/>
    </row>
    <row r="62" spans="1:17">
      <c r="A62" s="82" t="s">
        <v>70</v>
      </c>
      <c r="B62" s="82"/>
      <c r="C62" s="3" t="s">
        <v>23</v>
      </c>
      <c r="D62" s="12"/>
      <c r="E62" s="12"/>
      <c r="F62" s="12">
        <v>1</v>
      </c>
      <c r="G62" s="12"/>
      <c r="H62" s="12"/>
      <c r="I62" s="13"/>
      <c r="J62" s="12"/>
      <c r="K62" s="12"/>
      <c r="L62" s="12"/>
      <c r="M62" s="12"/>
      <c r="N62" s="12"/>
      <c r="O62" s="14"/>
      <c r="P62" s="12"/>
      <c r="Q62" s="5"/>
    </row>
    <row r="63" spans="1:17">
      <c r="A63" s="82" t="s">
        <v>71</v>
      </c>
      <c r="B63" s="82"/>
      <c r="C63" s="3" t="s">
        <v>23</v>
      </c>
      <c r="D63" s="12"/>
      <c r="E63" s="12"/>
      <c r="F63" s="12"/>
      <c r="G63" s="12"/>
      <c r="H63" s="12"/>
      <c r="I63" s="13"/>
      <c r="J63" s="12"/>
      <c r="K63" s="12"/>
      <c r="L63" s="12"/>
      <c r="M63" s="12"/>
      <c r="N63" s="12"/>
      <c r="O63" s="14"/>
      <c r="P63" s="12"/>
      <c r="Q63" s="5"/>
    </row>
    <row r="64" spans="1:17">
      <c r="A64" s="82" t="s">
        <v>72</v>
      </c>
      <c r="B64" s="82"/>
      <c r="C64" s="3" t="s">
        <v>23</v>
      </c>
      <c r="D64" s="12"/>
      <c r="E64" s="12"/>
      <c r="F64" s="12"/>
      <c r="G64" s="12"/>
      <c r="H64" s="12"/>
      <c r="I64" s="13"/>
      <c r="J64" s="12"/>
      <c r="K64" s="12"/>
      <c r="L64" s="12"/>
      <c r="M64" s="12"/>
      <c r="N64" s="12"/>
      <c r="O64" s="14"/>
      <c r="P64" s="12"/>
      <c r="Q64" s="5"/>
    </row>
    <row r="65" spans="1:17">
      <c r="A65" s="82" t="s">
        <v>73</v>
      </c>
      <c r="B65" s="82"/>
      <c r="C65" s="3" t="s">
        <v>23</v>
      </c>
      <c r="D65" s="12"/>
      <c r="E65" s="12"/>
      <c r="F65" s="12"/>
      <c r="G65" s="12"/>
      <c r="H65" s="12"/>
      <c r="I65" s="13"/>
      <c r="J65" s="12"/>
      <c r="K65" s="12"/>
      <c r="L65" s="12"/>
      <c r="M65" s="12"/>
      <c r="N65" s="12"/>
      <c r="O65" s="14"/>
      <c r="P65" s="12"/>
      <c r="Q65" s="5"/>
    </row>
    <row r="66" spans="1:17">
      <c r="A66" s="82" t="s">
        <v>74</v>
      </c>
      <c r="B66" s="82"/>
      <c r="C66" s="3" t="s">
        <v>23</v>
      </c>
      <c r="D66" s="12"/>
      <c r="E66" s="12"/>
      <c r="F66" s="12"/>
      <c r="G66" s="12"/>
      <c r="H66" s="12"/>
      <c r="I66" s="13"/>
      <c r="J66" s="12"/>
      <c r="K66" s="12"/>
      <c r="L66" s="12"/>
      <c r="M66" s="12"/>
      <c r="N66" s="12"/>
      <c r="O66" s="14"/>
      <c r="P66" s="12">
        <v>0.72</v>
      </c>
      <c r="Q66" s="5"/>
    </row>
    <row r="67" spans="1:17">
      <c r="A67" s="82" t="s">
        <v>75</v>
      </c>
      <c r="B67" s="82"/>
      <c r="C67" s="3" t="s">
        <v>23</v>
      </c>
      <c r="D67" s="12"/>
      <c r="E67" s="12"/>
      <c r="F67" s="12"/>
      <c r="G67" s="12"/>
      <c r="H67" s="12"/>
      <c r="I67" s="13">
        <v>3.25</v>
      </c>
      <c r="J67" s="12"/>
      <c r="K67" s="12">
        <v>6.75</v>
      </c>
      <c r="L67" s="12"/>
      <c r="M67" s="12"/>
      <c r="N67" s="12"/>
      <c r="O67" s="14"/>
      <c r="P67" s="12"/>
      <c r="Q67" s="5"/>
    </row>
    <row r="68" spans="1:17">
      <c r="A68" s="82" t="s">
        <v>76</v>
      </c>
      <c r="B68" s="82"/>
      <c r="C68" s="3" t="s">
        <v>23</v>
      </c>
      <c r="D68" s="12"/>
      <c r="E68" s="12"/>
      <c r="F68" s="12"/>
      <c r="G68" s="12"/>
      <c r="H68" s="12"/>
      <c r="I68" s="13"/>
      <c r="J68" s="12"/>
      <c r="K68" s="12"/>
      <c r="L68" s="12"/>
      <c r="M68" s="12"/>
      <c r="N68" s="12"/>
      <c r="O68" s="14"/>
      <c r="P68" s="12"/>
      <c r="Q68" s="5"/>
    </row>
    <row r="69" spans="1:17">
      <c r="A69" s="82" t="s">
        <v>146</v>
      </c>
      <c r="B69" s="82"/>
      <c r="C69" s="3" t="s">
        <v>23</v>
      </c>
      <c r="D69" s="12"/>
      <c r="E69" s="12"/>
      <c r="F69" s="12"/>
      <c r="G69" s="12"/>
      <c r="H69" s="12"/>
      <c r="I69" s="13"/>
      <c r="J69" s="12"/>
      <c r="K69" s="12"/>
      <c r="L69" s="12"/>
      <c r="M69" s="12"/>
      <c r="N69" s="12"/>
      <c r="O69" s="14"/>
      <c r="P69" s="12"/>
      <c r="Q69" s="5"/>
    </row>
    <row r="70" spans="1:17">
      <c r="A70" s="82" t="s">
        <v>78</v>
      </c>
      <c r="B70" s="82"/>
      <c r="C70" s="3" t="s">
        <v>23</v>
      </c>
      <c r="D70" s="12"/>
      <c r="E70" s="12"/>
      <c r="F70" s="12"/>
      <c r="G70" s="12"/>
      <c r="H70" s="12"/>
      <c r="I70" s="13"/>
      <c r="J70" s="12"/>
      <c r="K70" s="12"/>
      <c r="L70" s="12"/>
      <c r="M70" s="12"/>
      <c r="N70" s="12"/>
      <c r="O70" s="14"/>
      <c r="P70" s="12"/>
      <c r="Q70" s="5"/>
    </row>
    <row r="71" spans="1:17" ht="26.25" customHeight="1">
      <c r="A71" s="98" t="s">
        <v>79</v>
      </c>
      <c r="B71" s="98"/>
      <c r="C71" s="3" t="s">
        <v>23</v>
      </c>
      <c r="D71" s="12"/>
      <c r="E71" s="12"/>
      <c r="F71" s="12"/>
      <c r="G71" s="12"/>
      <c r="H71" s="12"/>
      <c r="I71" s="13"/>
      <c r="J71" s="12"/>
      <c r="K71" s="12"/>
      <c r="L71" s="12"/>
      <c r="M71" s="12"/>
      <c r="N71" s="12"/>
      <c r="O71" s="14">
        <v>20</v>
      </c>
      <c r="P71" s="12"/>
      <c r="Q71" s="5"/>
    </row>
    <row r="72" spans="1:17">
      <c r="A72" s="98" t="s">
        <v>80</v>
      </c>
      <c r="B72" s="98"/>
      <c r="C72" s="3" t="s">
        <v>23</v>
      </c>
      <c r="D72" s="12"/>
      <c r="E72" s="12"/>
      <c r="F72" s="12"/>
      <c r="G72" s="12"/>
      <c r="H72" s="12"/>
      <c r="I72" s="13"/>
      <c r="J72" s="12"/>
      <c r="K72" s="12"/>
      <c r="L72" s="12"/>
      <c r="M72" s="12"/>
      <c r="N72" s="12"/>
      <c r="O72" s="14"/>
      <c r="P72" s="12"/>
      <c r="Q72" s="5"/>
    </row>
    <row r="73" spans="1:17">
      <c r="A73" s="98" t="s">
        <v>81</v>
      </c>
      <c r="B73" s="98"/>
      <c r="C73" s="3" t="s">
        <v>23</v>
      </c>
      <c r="D73" s="12"/>
      <c r="E73" s="12"/>
      <c r="F73" s="12"/>
      <c r="G73" s="12"/>
      <c r="H73" s="12"/>
      <c r="I73" s="13"/>
      <c r="J73" s="12"/>
      <c r="K73" s="12"/>
      <c r="L73" s="12"/>
      <c r="M73" s="12"/>
      <c r="N73" s="12"/>
      <c r="O73" s="14"/>
      <c r="P73" s="12"/>
      <c r="Q73" s="5"/>
    </row>
    <row r="74" spans="1:17">
      <c r="A74" s="82" t="s">
        <v>82</v>
      </c>
      <c r="B74" s="82"/>
      <c r="C74" s="3" t="s">
        <v>23</v>
      </c>
      <c r="D74" s="12"/>
      <c r="E74" s="12"/>
      <c r="F74" s="12"/>
      <c r="G74" s="12"/>
      <c r="H74" s="12"/>
      <c r="I74" s="13"/>
      <c r="J74" s="12"/>
      <c r="K74" s="12"/>
      <c r="L74" s="12"/>
      <c r="M74" s="12"/>
      <c r="N74" s="12"/>
      <c r="O74" s="14"/>
      <c r="P74" s="12"/>
      <c r="Q74" s="5"/>
    </row>
    <row r="75" spans="1:17">
      <c r="A75" s="82" t="s">
        <v>83</v>
      </c>
      <c r="B75" s="82"/>
      <c r="C75" s="3" t="s">
        <v>23</v>
      </c>
      <c r="D75" s="12"/>
      <c r="E75" s="12"/>
      <c r="F75" s="12"/>
      <c r="G75" s="12"/>
      <c r="H75" s="12"/>
      <c r="I75" s="13"/>
      <c r="J75" s="12"/>
      <c r="K75" s="12"/>
      <c r="L75" s="12"/>
      <c r="M75" s="12"/>
      <c r="N75" s="12"/>
      <c r="O75" s="14"/>
      <c r="P75" s="12"/>
      <c r="Q75" s="5"/>
    </row>
    <row r="77" spans="1:17">
      <c r="B77" t="s">
        <v>84</v>
      </c>
      <c r="J77" t="s">
        <v>85</v>
      </c>
    </row>
    <row r="79" spans="1:17">
      <c r="B79" t="s">
        <v>86</v>
      </c>
      <c r="J79" t="s">
        <v>85</v>
      </c>
    </row>
  </sheetData>
  <mergeCells count="69">
    <mergeCell ref="A73:B73"/>
    <mergeCell ref="A74:B74"/>
    <mergeCell ref="A75:B75"/>
    <mergeCell ref="A67:B67"/>
    <mergeCell ref="A68:B68"/>
    <mergeCell ref="A69:B69"/>
    <mergeCell ref="A70:B70"/>
    <mergeCell ref="A71:B71"/>
    <mergeCell ref="A72:B72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11:B11"/>
    <mergeCell ref="A12:B12"/>
    <mergeCell ref="A13:B13"/>
    <mergeCell ref="A14:B14"/>
    <mergeCell ref="A16:B16"/>
    <mergeCell ref="A17:B17"/>
    <mergeCell ref="C11:P11"/>
    <mergeCell ref="D12:G12"/>
    <mergeCell ref="O12:P12"/>
    <mergeCell ref="H12:M12"/>
    <mergeCell ref="A15:B15"/>
  </mergeCells>
  <pageMargins left="0.19685039370078741" right="0.19685039370078741" top="0.19685039370078741" bottom="0.15748031496062992" header="0.19685039370078741" footer="0.19685039370078741"/>
  <pageSetup paperSize="9" scale="83" fitToWidth="0" fitToHeight="0" pageOrder="overThenDown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Q79"/>
  <sheetViews>
    <sheetView topLeftCell="A13" workbookViewId="0">
      <pane ySplit="2100" topLeftCell="A53" activePane="bottomLeft"/>
      <selection activeCell="J53" sqref="J53"/>
      <selection pane="bottomLeft" activeCell="P74" sqref="P74"/>
    </sheetView>
  </sheetViews>
  <sheetFormatPr defaultRowHeight="14.25"/>
  <cols>
    <col min="1" max="2" width="10.75" customWidth="1"/>
    <col min="3" max="3" width="4.125" customWidth="1"/>
    <col min="4" max="4" width="8.5" style="2" customWidth="1"/>
    <col min="5" max="6" width="10" style="2" customWidth="1"/>
    <col min="7" max="7" width="9.875" style="2" customWidth="1"/>
    <col min="8" max="8" width="11.75" style="2" customWidth="1"/>
    <col min="9" max="9" width="10" style="2" customWidth="1"/>
    <col min="10" max="11" width="10.75" style="2" customWidth="1"/>
    <col min="12" max="12" width="9.25" style="2" customWidth="1"/>
    <col min="13" max="14" width="10.125" style="2" customWidth="1"/>
    <col min="15" max="15" width="7.75" style="2" customWidth="1"/>
    <col min="16" max="16" width="8.25" style="2" customWidth="1"/>
    <col min="17" max="17" width="11" style="2" customWidth="1"/>
  </cols>
  <sheetData>
    <row r="1" spans="1:17">
      <c r="A1" s="1" t="s">
        <v>0</v>
      </c>
      <c r="B1" t="s">
        <v>1</v>
      </c>
      <c r="E1" t="s">
        <v>91</v>
      </c>
      <c r="F1"/>
      <c r="I1" t="s">
        <v>2</v>
      </c>
    </row>
    <row r="2" spans="1:17">
      <c r="A2" t="s">
        <v>4</v>
      </c>
      <c r="B2" t="s">
        <v>5</v>
      </c>
      <c r="I2" t="s">
        <v>6</v>
      </c>
    </row>
    <row r="3" spans="1:17">
      <c r="A3" s="3" t="s">
        <v>7</v>
      </c>
      <c r="B3" s="3"/>
      <c r="I3" t="s">
        <v>8</v>
      </c>
    </row>
    <row r="4" spans="1:17">
      <c r="A4" s="3"/>
      <c r="B4" s="3"/>
      <c r="I4" t="s">
        <v>87</v>
      </c>
    </row>
    <row r="5" spans="1:17">
      <c r="A5" s="3"/>
      <c r="B5" s="3"/>
    </row>
    <row r="6" spans="1:17">
      <c r="A6" s="3"/>
      <c r="B6" s="3"/>
      <c r="E6" t="s">
        <v>9</v>
      </c>
      <c r="F6"/>
    </row>
    <row r="7" spans="1:17">
      <c r="A7" s="3"/>
      <c r="B7" s="3"/>
      <c r="E7" t="s">
        <v>10</v>
      </c>
      <c r="F7"/>
    </row>
    <row r="8" spans="1:17">
      <c r="E8" t="s">
        <v>88</v>
      </c>
      <c r="F8"/>
    </row>
    <row r="9" spans="1:17">
      <c r="E9" t="s">
        <v>11</v>
      </c>
      <c r="F9"/>
    </row>
    <row r="11" spans="1:17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9"/>
      <c r="I11" s="89"/>
      <c r="J11" s="89"/>
      <c r="K11" s="89"/>
      <c r="L11" s="89"/>
      <c r="M11" s="89"/>
      <c r="N11" s="89"/>
      <c r="O11" s="88"/>
      <c r="P11" s="88"/>
    </row>
    <row r="12" spans="1:17" ht="15">
      <c r="A12" s="90"/>
      <c r="B12" s="90"/>
      <c r="C12" s="6"/>
      <c r="D12" s="91" t="s">
        <v>15</v>
      </c>
      <c r="E12" s="91"/>
      <c r="F12" s="91"/>
      <c r="G12" s="92"/>
      <c r="H12" s="93" t="s">
        <v>16</v>
      </c>
      <c r="I12" s="93"/>
      <c r="J12" s="93"/>
      <c r="K12" s="93"/>
      <c r="L12" s="93"/>
      <c r="M12" s="93"/>
      <c r="N12" s="93"/>
      <c r="O12" s="95" t="s">
        <v>105</v>
      </c>
      <c r="P12" s="91"/>
      <c r="Q12" s="7" t="s">
        <v>18</v>
      </c>
    </row>
    <row r="13" spans="1:17" ht="90">
      <c r="A13" s="86" t="s">
        <v>19</v>
      </c>
      <c r="B13" s="86"/>
      <c r="C13" s="8" t="s">
        <v>20</v>
      </c>
      <c r="D13" s="9" t="s">
        <v>357</v>
      </c>
      <c r="E13" s="16" t="s">
        <v>328</v>
      </c>
      <c r="F13" s="16" t="s">
        <v>330</v>
      </c>
      <c r="G13" s="16" t="s">
        <v>329</v>
      </c>
      <c r="H13" s="48" t="s">
        <v>331</v>
      </c>
      <c r="I13" s="49" t="s">
        <v>332</v>
      </c>
      <c r="J13" s="49" t="s">
        <v>343</v>
      </c>
      <c r="K13" s="49" t="s">
        <v>344</v>
      </c>
      <c r="L13" s="49" t="s">
        <v>92</v>
      </c>
      <c r="M13" s="49" t="s">
        <v>333</v>
      </c>
      <c r="N13" s="49" t="s">
        <v>229</v>
      </c>
      <c r="O13" s="11" t="s">
        <v>334</v>
      </c>
      <c r="P13" s="17" t="s">
        <v>335</v>
      </c>
      <c r="Q13" s="38" t="s">
        <v>14</v>
      </c>
    </row>
    <row r="14" spans="1:17">
      <c r="A14" s="82" t="s">
        <v>22</v>
      </c>
      <c r="B14" s="82"/>
      <c r="C14" s="3" t="s">
        <v>23</v>
      </c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2"/>
      <c r="O14" s="14"/>
      <c r="P14" s="12"/>
      <c r="Q14" s="12"/>
    </row>
    <row r="15" spans="1:17">
      <c r="A15" s="82" t="s">
        <v>111</v>
      </c>
      <c r="B15" s="82"/>
      <c r="C15" s="3" t="s">
        <v>23</v>
      </c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2"/>
      <c r="O15" s="14"/>
      <c r="P15" s="12"/>
      <c r="Q15" s="12"/>
    </row>
    <row r="16" spans="1:17">
      <c r="A16" s="82" t="s">
        <v>25</v>
      </c>
      <c r="B16" s="82"/>
      <c r="C16" s="3" t="s">
        <v>23</v>
      </c>
      <c r="D16" s="12"/>
      <c r="E16" s="12"/>
      <c r="F16" s="12"/>
      <c r="G16" s="12"/>
      <c r="H16" s="13"/>
      <c r="I16" s="12"/>
      <c r="J16" s="12"/>
      <c r="K16" s="12"/>
      <c r="L16" s="12"/>
      <c r="M16" s="12"/>
      <c r="N16" s="12"/>
      <c r="O16" s="14"/>
      <c r="P16" s="12"/>
      <c r="Q16" s="12"/>
    </row>
    <row r="17" spans="1:17">
      <c r="A17" s="82" t="s">
        <v>341</v>
      </c>
      <c r="B17" s="82"/>
      <c r="C17" s="3" t="s">
        <v>23</v>
      </c>
      <c r="D17" s="12"/>
      <c r="E17" s="12"/>
      <c r="F17" s="12"/>
      <c r="G17" s="12"/>
      <c r="H17" s="13"/>
      <c r="I17" s="12">
        <v>116.1</v>
      </c>
      <c r="J17" s="12"/>
      <c r="K17" s="12"/>
      <c r="L17" s="12"/>
      <c r="M17" s="12"/>
      <c r="N17" s="12"/>
      <c r="O17" s="14"/>
      <c r="P17" s="12"/>
      <c r="Q17" s="12"/>
    </row>
    <row r="18" spans="1:17">
      <c r="A18" s="80" t="s">
        <v>342</v>
      </c>
      <c r="B18" s="81"/>
      <c r="C18" s="3" t="s">
        <v>23</v>
      </c>
      <c r="D18" s="12"/>
      <c r="E18" s="12"/>
      <c r="F18" s="12"/>
      <c r="G18" s="12"/>
      <c r="H18" s="13"/>
      <c r="I18" s="12">
        <v>99</v>
      </c>
      <c r="J18" s="12"/>
      <c r="K18" s="12"/>
      <c r="L18" s="12"/>
      <c r="M18" s="12"/>
      <c r="N18" s="12"/>
      <c r="O18" s="14"/>
      <c r="P18" s="12"/>
      <c r="Q18" s="12"/>
    </row>
    <row r="19" spans="1:17">
      <c r="A19" s="82" t="s">
        <v>29</v>
      </c>
      <c r="B19" s="82"/>
      <c r="C19" s="3" t="s">
        <v>23</v>
      </c>
      <c r="D19" s="12"/>
      <c r="E19" s="12"/>
      <c r="F19" s="12"/>
      <c r="G19" s="12"/>
      <c r="H19" s="13"/>
      <c r="I19" s="12"/>
      <c r="J19" s="12"/>
      <c r="K19" s="12"/>
      <c r="L19" s="12"/>
      <c r="M19" s="12"/>
      <c r="N19" s="12"/>
      <c r="O19" s="14"/>
      <c r="P19" s="12"/>
      <c r="Q19" s="12"/>
    </row>
    <row r="20" spans="1:17">
      <c r="A20" s="82" t="s">
        <v>30</v>
      </c>
      <c r="B20" s="82"/>
      <c r="C20" s="3" t="s">
        <v>23</v>
      </c>
      <c r="D20" s="12">
        <v>5</v>
      </c>
      <c r="E20" s="12">
        <v>4.8</v>
      </c>
      <c r="F20" s="12"/>
      <c r="G20" s="12"/>
      <c r="H20" s="13"/>
      <c r="I20" s="12"/>
      <c r="J20" s="12">
        <v>2.62</v>
      </c>
      <c r="K20" s="12">
        <v>4.99</v>
      </c>
      <c r="L20" s="12"/>
      <c r="M20" s="12"/>
      <c r="N20" s="12"/>
      <c r="O20" s="14"/>
      <c r="P20" s="12"/>
      <c r="Q20" s="12"/>
    </row>
    <row r="21" spans="1:17">
      <c r="A21" s="82" t="s">
        <v>31</v>
      </c>
      <c r="B21" s="82"/>
      <c r="C21" s="3" t="s">
        <v>23</v>
      </c>
      <c r="D21" s="12"/>
      <c r="E21" s="12"/>
      <c r="F21" s="12"/>
      <c r="G21" s="12"/>
      <c r="H21" s="13">
        <v>4</v>
      </c>
      <c r="I21" s="12"/>
      <c r="J21" s="12">
        <v>2.62</v>
      </c>
      <c r="K21" s="12"/>
      <c r="L21" s="12"/>
      <c r="M21" s="12"/>
      <c r="N21" s="12"/>
      <c r="O21" s="14"/>
      <c r="P21" s="12">
        <v>5</v>
      </c>
      <c r="Q21" s="12"/>
    </row>
    <row r="22" spans="1:17">
      <c r="A22" s="82" t="s">
        <v>32</v>
      </c>
      <c r="B22" s="82"/>
      <c r="C22" s="3" t="s">
        <v>23</v>
      </c>
      <c r="D22" s="12"/>
      <c r="E22" s="12"/>
      <c r="F22" s="12"/>
      <c r="G22" s="12"/>
      <c r="H22" s="13"/>
      <c r="I22" s="12"/>
      <c r="J22" s="12"/>
      <c r="K22" s="12"/>
      <c r="L22" s="12"/>
      <c r="M22" s="12"/>
      <c r="N22" s="12"/>
      <c r="O22" s="14"/>
      <c r="P22" s="12"/>
      <c r="Q22" s="12"/>
    </row>
    <row r="23" spans="1:17">
      <c r="A23" s="82" t="s">
        <v>33</v>
      </c>
      <c r="B23" s="82"/>
      <c r="C23" s="3" t="s">
        <v>23</v>
      </c>
      <c r="D23" s="12">
        <v>110</v>
      </c>
      <c r="E23" s="12"/>
      <c r="F23" s="12"/>
      <c r="G23" s="12"/>
      <c r="H23" s="13"/>
      <c r="I23" s="12">
        <v>18</v>
      </c>
      <c r="J23" s="12">
        <v>23.7</v>
      </c>
      <c r="K23" s="12"/>
      <c r="L23" s="12"/>
      <c r="M23" s="12"/>
      <c r="N23" s="12"/>
      <c r="O23" s="14"/>
      <c r="P23" s="12"/>
      <c r="Q23" s="12"/>
    </row>
    <row r="24" spans="1:17">
      <c r="A24" s="82" t="s">
        <v>94</v>
      </c>
      <c r="B24" s="82"/>
      <c r="C24" s="3" t="s">
        <v>23</v>
      </c>
      <c r="D24" s="12"/>
      <c r="E24" s="12"/>
      <c r="F24" s="12"/>
      <c r="G24" s="12"/>
      <c r="H24" s="13"/>
      <c r="I24" s="12"/>
      <c r="J24" s="12"/>
      <c r="K24" s="12"/>
      <c r="L24" s="12"/>
      <c r="M24" s="12"/>
      <c r="N24" s="12"/>
      <c r="O24" s="14"/>
      <c r="P24" s="12"/>
      <c r="Q24" s="12"/>
    </row>
    <row r="25" spans="1:17">
      <c r="A25" s="82" t="s">
        <v>34</v>
      </c>
      <c r="B25" s="82"/>
      <c r="C25" s="3" t="s">
        <v>23</v>
      </c>
      <c r="D25" s="12"/>
      <c r="E25" s="12"/>
      <c r="F25" s="12"/>
      <c r="G25" s="12"/>
      <c r="H25" s="13"/>
      <c r="I25" s="12"/>
      <c r="J25" s="12"/>
      <c r="K25" s="12"/>
      <c r="L25" s="12"/>
      <c r="M25" s="12"/>
      <c r="N25" s="12"/>
      <c r="O25" s="14"/>
      <c r="P25" s="12"/>
      <c r="Q25" s="12"/>
    </row>
    <row r="26" spans="1:17">
      <c r="A26" s="82" t="s">
        <v>35</v>
      </c>
      <c r="B26" s="82"/>
      <c r="C26" s="3" t="s">
        <v>23</v>
      </c>
      <c r="D26" s="12"/>
      <c r="E26" s="12"/>
      <c r="F26" s="12"/>
      <c r="G26" s="12"/>
      <c r="H26" s="13">
        <v>8</v>
      </c>
      <c r="I26" s="12"/>
      <c r="J26" s="12"/>
      <c r="K26" s="12"/>
      <c r="L26" s="12"/>
      <c r="M26" s="12"/>
      <c r="N26" s="12"/>
      <c r="O26" s="14"/>
      <c r="P26" s="12"/>
      <c r="Q26" s="12"/>
    </row>
    <row r="27" spans="1:17">
      <c r="A27" s="82" t="s">
        <v>36</v>
      </c>
      <c r="B27" s="82"/>
      <c r="C27" s="3" t="s">
        <v>23</v>
      </c>
      <c r="D27" s="12"/>
      <c r="E27" s="12"/>
      <c r="F27" s="12"/>
      <c r="G27" s="12"/>
      <c r="H27" s="13"/>
      <c r="I27" s="12"/>
      <c r="J27" s="12"/>
      <c r="K27" s="12"/>
      <c r="L27" s="12"/>
      <c r="M27" s="12"/>
      <c r="N27" s="12"/>
      <c r="O27" s="14"/>
      <c r="P27" s="12"/>
      <c r="Q27" s="12"/>
    </row>
    <row r="28" spans="1:17">
      <c r="A28" s="82" t="s">
        <v>336</v>
      </c>
      <c r="B28" s="82"/>
      <c r="C28" s="3" t="s">
        <v>23</v>
      </c>
      <c r="D28" s="12"/>
      <c r="E28" s="12">
        <v>15</v>
      </c>
      <c r="F28" s="12"/>
      <c r="G28" s="12"/>
      <c r="H28" s="13"/>
      <c r="I28" s="12"/>
      <c r="J28" s="12"/>
      <c r="K28" s="12"/>
      <c r="L28" s="12"/>
      <c r="M28" s="12"/>
      <c r="N28" s="12"/>
      <c r="O28" s="14"/>
      <c r="P28" s="12"/>
      <c r="Q28" s="12"/>
    </row>
    <row r="29" spans="1:17">
      <c r="A29" s="96" t="s">
        <v>337</v>
      </c>
      <c r="B29" s="97"/>
      <c r="C29" s="3"/>
      <c r="D29" s="12"/>
      <c r="E29" s="12">
        <v>18</v>
      </c>
      <c r="F29" s="12"/>
      <c r="G29" s="12"/>
      <c r="H29" s="13"/>
      <c r="I29" s="12"/>
      <c r="J29" s="12"/>
      <c r="K29" s="12"/>
      <c r="L29" s="12"/>
      <c r="M29" s="12"/>
      <c r="N29" s="12"/>
      <c r="O29" s="14"/>
      <c r="P29" s="12"/>
      <c r="Q29" s="12"/>
    </row>
    <row r="30" spans="1:17">
      <c r="A30" s="82" t="s">
        <v>38</v>
      </c>
      <c r="B30" s="82"/>
      <c r="C30" s="3" t="s">
        <v>23</v>
      </c>
      <c r="D30" s="12"/>
      <c r="E30" s="12"/>
      <c r="F30" s="12">
        <v>40</v>
      </c>
      <c r="G30" s="12"/>
      <c r="H30" s="13"/>
      <c r="I30" s="12"/>
      <c r="J30" s="12"/>
      <c r="K30" s="12"/>
      <c r="L30" s="12"/>
      <c r="M30" s="12"/>
      <c r="N30" s="12"/>
      <c r="O30" s="14"/>
      <c r="P30" s="12">
        <f>2+1.67</f>
        <v>3.67</v>
      </c>
      <c r="Q30" s="12"/>
    </row>
    <row r="31" spans="1:17">
      <c r="A31" s="82" t="s">
        <v>39</v>
      </c>
      <c r="B31" s="82"/>
      <c r="C31" s="3" t="s">
        <v>23</v>
      </c>
      <c r="D31" s="12"/>
      <c r="E31" s="12"/>
      <c r="F31" s="12"/>
      <c r="G31" s="12"/>
      <c r="H31" s="13"/>
      <c r="I31" s="12"/>
      <c r="J31" s="12"/>
      <c r="K31" s="12"/>
      <c r="L31" s="12"/>
      <c r="M31" s="12"/>
      <c r="N31" s="12"/>
      <c r="O31" s="14"/>
      <c r="P31" s="12">
        <f>1.67+67.5</f>
        <v>69.17</v>
      </c>
      <c r="Q31" s="12"/>
    </row>
    <row r="32" spans="1:17">
      <c r="A32" s="82" t="s">
        <v>40</v>
      </c>
      <c r="B32" s="82"/>
      <c r="C32" s="3" t="s">
        <v>23</v>
      </c>
      <c r="D32" s="15"/>
      <c r="E32" s="12"/>
      <c r="F32" s="12"/>
      <c r="G32" s="12"/>
      <c r="H32" s="13"/>
      <c r="I32" s="12"/>
      <c r="J32" s="12"/>
      <c r="K32" s="12"/>
      <c r="L32" s="12"/>
      <c r="M32" s="12"/>
      <c r="N32" s="12"/>
      <c r="O32" s="14"/>
      <c r="P32" s="12">
        <v>0.05</v>
      </c>
      <c r="Q32" s="12"/>
    </row>
    <row r="33" spans="1:17">
      <c r="A33" s="82" t="s">
        <v>41</v>
      </c>
      <c r="B33" s="82"/>
      <c r="C33" s="3" t="s">
        <v>23</v>
      </c>
      <c r="D33" s="12"/>
      <c r="E33" s="12"/>
      <c r="F33" s="12"/>
      <c r="G33" s="12"/>
      <c r="H33" s="13"/>
      <c r="I33" s="12"/>
      <c r="J33" s="12"/>
      <c r="K33" s="12"/>
      <c r="L33" s="12"/>
      <c r="M33" s="12"/>
      <c r="N33" s="12"/>
      <c r="O33" s="14"/>
      <c r="P33" s="12"/>
      <c r="Q33" s="12"/>
    </row>
    <row r="34" spans="1:17">
      <c r="A34" s="82" t="s">
        <v>42</v>
      </c>
      <c r="B34" s="82"/>
      <c r="C34" s="3" t="s">
        <v>23</v>
      </c>
      <c r="D34" s="12">
        <v>44.4</v>
      </c>
      <c r="E34" s="12"/>
      <c r="F34" s="12"/>
      <c r="G34" s="12"/>
      <c r="H34" s="13"/>
      <c r="I34" s="12"/>
      <c r="J34" s="12"/>
      <c r="K34" s="12"/>
      <c r="L34" s="12"/>
      <c r="M34" s="12"/>
      <c r="N34" s="12"/>
      <c r="O34" s="14"/>
      <c r="P34" s="12"/>
      <c r="Q34" s="12"/>
    </row>
    <row r="35" spans="1:17">
      <c r="A35" s="82" t="s">
        <v>43</v>
      </c>
      <c r="B35" s="82"/>
      <c r="C35" s="3" t="s">
        <v>23</v>
      </c>
      <c r="D35" s="12"/>
      <c r="E35" s="12"/>
      <c r="F35" s="12"/>
      <c r="G35" s="12"/>
      <c r="H35" s="13"/>
      <c r="I35" s="12"/>
      <c r="J35" s="12"/>
      <c r="K35" s="12"/>
      <c r="L35" s="12"/>
      <c r="M35" s="12"/>
      <c r="N35" s="12"/>
      <c r="O35" s="14"/>
      <c r="P35" s="12"/>
      <c r="Q35" s="12"/>
    </row>
    <row r="36" spans="1:17">
      <c r="A36" s="82" t="s">
        <v>44</v>
      </c>
      <c r="B36" s="82"/>
      <c r="C36" s="3" t="s">
        <v>23</v>
      </c>
      <c r="D36" s="12"/>
      <c r="E36" s="12"/>
      <c r="F36" s="12"/>
      <c r="G36" s="12"/>
      <c r="H36" s="13"/>
      <c r="I36" s="12"/>
      <c r="J36" s="12"/>
      <c r="K36" s="12"/>
      <c r="L36" s="12"/>
      <c r="M36" s="12"/>
      <c r="N36" s="12"/>
      <c r="O36" s="14"/>
      <c r="P36" s="12"/>
      <c r="Q36" s="12"/>
    </row>
    <row r="37" spans="1:17">
      <c r="A37" s="82" t="s">
        <v>45</v>
      </c>
      <c r="B37" s="82"/>
      <c r="C37" s="3" t="s">
        <v>23</v>
      </c>
      <c r="D37" s="12"/>
      <c r="E37" s="12"/>
      <c r="F37" s="12"/>
      <c r="G37" s="12"/>
      <c r="H37" s="13"/>
      <c r="I37" s="12"/>
      <c r="J37" s="12"/>
      <c r="K37" s="12"/>
      <c r="L37" s="12"/>
      <c r="M37" s="12"/>
      <c r="N37" s="12"/>
      <c r="O37" s="14"/>
      <c r="P37" s="12"/>
      <c r="Q37" s="12"/>
    </row>
    <row r="38" spans="1:17">
      <c r="A38" s="82" t="s">
        <v>46</v>
      </c>
      <c r="B38" s="82"/>
      <c r="C38" s="3" t="s">
        <v>23</v>
      </c>
      <c r="D38" s="12"/>
      <c r="E38" s="12"/>
      <c r="F38" s="12"/>
      <c r="G38" s="12"/>
      <c r="H38" s="13"/>
      <c r="I38" s="12"/>
      <c r="J38" s="12"/>
      <c r="K38" s="12"/>
      <c r="L38" s="12"/>
      <c r="M38" s="12"/>
      <c r="N38" s="12"/>
      <c r="O38" s="14"/>
      <c r="P38" s="12"/>
      <c r="Q38" s="12"/>
    </row>
    <row r="39" spans="1:17">
      <c r="A39" s="82" t="s">
        <v>47</v>
      </c>
      <c r="B39" s="82"/>
      <c r="C39" s="3" t="s">
        <v>23</v>
      </c>
      <c r="D39" s="12"/>
      <c r="E39" s="12"/>
      <c r="F39" s="12"/>
      <c r="G39" s="12"/>
      <c r="H39" s="13"/>
      <c r="I39" s="12"/>
      <c r="J39" s="12"/>
      <c r="K39" s="12"/>
      <c r="L39" s="12"/>
      <c r="M39" s="12"/>
      <c r="N39" s="12"/>
      <c r="O39" s="14"/>
      <c r="P39" s="12"/>
      <c r="Q39" s="12"/>
    </row>
    <row r="40" spans="1:17">
      <c r="A40" s="82" t="s">
        <v>48</v>
      </c>
      <c r="B40" s="82"/>
      <c r="C40" s="3" t="s">
        <v>23</v>
      </c>
      <c r="D40" s="12"/>
      <c r="E40" s="12"/>
      <c r="F40" s="12"/>
      <c r="G40" s="12"/>
      <c r="H40" s="13"/>
      <c r="I40" s="12"/>
      <c r="J40" s="12"/>
      <c r="K40" s="12"/>
      <c r="L40" s="12"/>
      <c r="M40" s="12"/>
      <c r="N40" s="12"/>
      <c r="O40" s="14"/>
      <c r="P40" s="12"/>
      <c r="Q40" s="12"/>
    </row>
    <row r="41" spans="1:17">
      <c r="A41" s="80" t="s">
        <v>128</v>
      </c>
      <c r="B41" s="81"/>
      <c r="C41" s="3" t="s">
        <v>23</v>
      </c>
      <c r="D41" s="12"/>
      <c r="E41" s="12"/>
      <c r="F41" s="12"/>
      <c r="G41" s="12"/>
      <c r="H41" s="13"/>
      <c r="I41" s="12"/>
      <c r="J41" s="12"/>
      <c r="K41" s="12"/>
      <c r="L41" s="12"/>
      <c r="M41" s="12"/>
      <c r="N41" s="12"/>
      <c r="O41" s="14"/>
      <c r="P41" s="12"/>
      <c r="Q41" s="12"/>
    </row>
    <row r="42" spans="1:17">
      <c r="A42" s="82" t="s">
        <v>49</v>
      </c>
      <c r="B42" s="82"/>
      <c r="C42" s="3" t="s">
        <v>23</v>
      </c>
      <c r="D42" s="12"/>
      <c r="E42" s="12"/>
      <c r="F42" s="12"/>
      <c r="G42" s="12"/>
      <c r="H42" s="13"/>
      <c r="I42" s="12"/>
      <c r="J42" s="12"/>
      <c r="K42" s="12"/>
      <c r="L42" s="12"/>
      <c r="M42" s="12"/>
      <c r="N42" s="12"/>
      <c r="O42" s="14"/>
      <c r="P42" s="12"/>
      <c r="Q42" s="12"/>
    </row>
    <row r="43" spans="1:17">
      <c r="A43" s="82" t="s">
        <v>50</v>
      </c>
      <c r="B43" s="82"/>
      <c r="C43" s="3" t="s">
        <v>23</v>
      </c>
      <c r="D43" s="12">
        <v>4</v>
      </c>
      <c r="E43" s="12"/>
      <c r="F43" s="12"/>
      <c r="G43" s="12">
        <v>7</v>
      </c>
      <c r="H43" s="13">
        <v>2</v>
      </c>
      <c r="I43" s="12"/>
      <c r="J43" s="12"/>
      <c r="K43" s="12"/>
      <c r="L43" s="12">
        <v>7</v>
      </c>
      <c r="M43" s="12"/>
      <c r="N43" s="12"/>
      <c r="O43" s="14"/>
      <c r="P43" s="12">
        <v>3.33</v>
      </c>
      <c r="Q43" s="12"/>
    </row>
    <row r="44" spans="1:17">
      <c r="A44" s="82" t="s">
        <v>51</v>
      </c>
      <c r="B44" s="82"/>
      <c r="C44" s="3" t="s">
        <v>23</v>
      </c>
      <c r="D44" s="12"/>
      <c r="E44" s="12"/>
      <c r="F44" s="12"/>
      <c r="G44" s="12"/>
      <c r="H44" s="13"/>
      <c r="I44" s="12"/>
      <c r="J44" s="12"/>
      <c r="K44" s="12"/>
      <c r="L44" s="12"/>
      <c r="M44" s="12"/>
      <c r="N44" s="12"/>
      <c r="O44" s="14"/>
      <c r="P44" s="12"/>
      <c r="Q44" s="12"/>
    </row>
    <row r="45" spans="1:17">
      <c r="A45" s="82" t="s">
        <v>53</v>
      </c>
      <c r="B45" s="82"/>
      <c r="C45" s="3" t="s">
        <v>23</v>
      </c>
      <c r="D45" s="12"/>
      <c r="E45" s="12"/>
      <c r="F45" s="12"/>
      <c r="G45" s="12"/>
      <c r="H45" s="13"/>
      <c r="I45" s="12"/>
      <c r="J45" s="12"/>
      <c r="K45" s="12"/>
      <c r="L45" s="12"/>
      <c r="M45" s="12"/>
      <c r="N45" s="12"/>
      <c r="O45" s="14"/>
      <c r="P45" s="12"/>
      <c r="Q45" s="12"/>
    </row>
    <row r="46" spans="1:17">
      <c r="A46" s="82" t="s">
        <v>54</v>
      </c>
      <c r="B46" s="82"/>
      <c r="C46" s="3" t="s">
        <v>23</v>
      </c>
      <c r="D46" s="12"/>
      <c r="E46" s="12"/>
      <c r="F46" s="12"/>
      <c r="G46" s="12"/>
      <c r="H46" s="13"/>
      <c r="I46" s="12"/>
      <c r="J46" s="12"/>
      <c r="K46" s="12"/>
      <c r="L46" s="12"/>
      <c r="M46" s="12"/>
      <c r="N46" s="12"/>
      <c r="O46" s="14"/>
      <c r="P46" s="12"/>
      <c r="Q46" s="12"/>
    </row>
    <row r="47" spans="1:17">
      <c r="A47" s="82" t="s">
        <v>55</v>
      </c>
      <c r="B47" s="82"/>
      <c r="C47" s="3" t="s">
        <v>23</v>
      </c>
      <c r="D47" s="12"/>
      <c r="E47" s="12"/>
      <c r="F47" s="12"/>
      <c r="G47" s="12"/>
      <c r="H47" s="13"/>
      <c r="I47" s="12"/>
      <c r="J47" s="12"/>
      <c r="K47" s="12"/>
      <c r="L47" s="12"/>
      <c r="M47" s="12"/>
      <c r="N47" s="12"/>
      <c r="O47" s="14"/>
      <c r="P47" s="12"/>
      <c r="Q47" s="12"/>
    </row>
    <row r="48" spans="1:17">
      <c r="A48" s="82" t="s">
        <v>96</v>
      </c>
      <c r="B48" s="82"/>
      <c r="C48" s="3" t="s">
        <v>23</v>
      </c>
      <c r="D48" s="12"/>
      <c r="E48" s="12"/>
      <c r="F48" s="12"/>
      <c r="G48" s="12"/>
      <c r="H48" s="13"/>
      <c r="I48" s="12"/>
      <c r="J48" s="12"/>
      <c r="K48" s="12"/>
      <c r="L48" s="12">
        <v>20</v>
      </c>
      <c r="M48" s="12"/>
      <c r="N48" s="12"/>
      <c r="O48" s="14"/>
      <c r="P48" s="12"/>
      <c r="Q48" s="12"/>
    </row>
    <row r="49" spans="1:17">
      <c r="A49" s="82" t="s">
        <v>56</v>
      </c>
      <c r="B49" s="82"/>
      <c r="C49" s="3" t="s">
        <v>23</v>
      </c>
      <c r="D49" s="12"/>
      <c r="E49" s="12"/>
      <c r="F49" s="12"/>
      <c r="G49" s="12"/>
      <c r="H49" s="13"/>
      <c r="I49" s="12"/>
      <c r="J49" s="12"/>
      <c r="K49" s="12"/>
      <c r="L49" s="12"/>
      <c r="M49" s="12"/>
      <c r="N49" s="12"/>
      <c r="O49" s="14"/>
      <c r="P49" s="12"/>
      <c r="Q49" s="12"/>
    </row>
    <row r="50" spans="1:17">
      <c r="A50" s="82" t="s">
        <v>57</v>
      </c>
      <c r="B50" s="82"/>
      <c r="C50" s="3" t="s">
        <v>23</v>
      </c>
      <c r="D50" s="12"/>
      <c r="E50" s="12"/>
      <c r="F50" s="12"/>
      <c r="G50" s="12"/>
      <c r="H50" s="13"/>
      <c r="I50" s="12"/>
      <c r="J50" s="12"/>
      <c r="K50" s="12"/>
      <c r="L50" s="12"/>
      <c r="M50" s="12"/>
      <c r="N50" s="12"/>
      <c r="O50" s="14"/>
      <c r="P50" s="12"/>
      <c r="Q50" s="12"/>
    </row>
    <row r="51" spans="1:17">
      <c r="A51" s="82" t="s">
        <v>150</v>
      </c>
      <c r="B51" s="82"/>
      <c r="C51" s="3" t="s">
        <v>23</v>
      </c>
      <c r="D51" s="12"/>
      <c r="E51" s="12"/>
      <c r="F51" s="12"/>
      <c r="G51" s="12"/>
      <c r="H51" s="13"/>
      <c r="I51" s="12"/>
      <c r="J51" s="12"/>
      <c r="K51" s="12"/>
      <c r="L51" s="12"/>
      <c r="M51" s="12"/>
      <c r="N51" s="12"/>
      <c r="O51" s="14"/>
      <c r="P51" s="12"/>
      <c r="Q51" s="12"/>
    </row>
    <row r="52" spans="1:17">
      <c r="A52" s="82" t="s">
        <v>59</v>
      </c>
      <c r="B52" s="82"/>
      <c r="C52" s="3" t="s">
        <v>23</v>
      </c>
      <c r="D52" s="12"/>
      <c r="E52" s="12"/>
      <c r="F52" s="12"/>
      <c r="G52" s="12"/>
      <c r="H52" s="13"/>
      <c r="I52" s="12"/>
      <c r="J52" s="12"/>
      <c r="K52" s="12"/>
      <c r="L52" s="12"/>
      <c r="M52" s="12"/>
      <c r="N52" s="12"/>
      <c r="O52" s="14"/>
      <c r="P52" s="12"/>
      <c r="Q52" s="12"/>
    </row>
    <row r="53" spans="1:17">
      <c r="A53" s="82" t="s">
        <v>345</v>
      </c>
      <c r="B53" s="82"/>
      <c r="C53" s="3" t="s">
        <v>23</v>
      </c>
      <c r="D53" s="12"/>
      <c r="E53" s="12"/>
      <c r="F53" s="12"/>
      <c r="G53" s="12"/>
      <c r="H53" s="28">
        <v>26.75</v>
      </c>
      <c r="I53" s="12"/>
      <c r="J53" s="75">
        <v>213.75</v>
      </c>
      <c r="K53" s="75">
        <v>247.5</v>
      </c>
      <c r="L53" s="12"/>
      <c r="M53" s="12"/>
      <c r="N53" s="12"/>
      <c r="O53" s="14"/>
      <c r="P53" s="12"/>
      <c r="Q53" s="12"/>
    </row>
    <row r="54" spans="1:17">
      <c r="A54" s="80" t="s">
        <v>346</v>
      </c>
      <c r="B54" s="81"/>
      <c r="C54" s="3" t="s">
        <v>23</v>
      </c>
      <c r="D54" s="12"/>
      <c r="E54" s="12"/>
      <c r="F54" s="12"/>
      <c r="G54" s="12"/>
      <c r="H54" s="28"/>
      <c r="I54" s="12"/>
      <c r="J54" s="75"/>
      <c r="K54" s="75">
        <v>192</v>
      </c>
      <c r="L54" s="12"/>
      <c r="M54" s="12"/>
      <c r="N54" s="12"/>
      <c r="O54" s="14"/>
      <c r="P54" s="12"/>
      <c r="Q54" s="12"/>
    </row>
    <row r="55" spans="1:17">
      <c r="A55" s="82" t="s">
        <v>338</v>
      </c>
      <c r="B55" s="82"/>
      <c r="C55" s="3" t="s">
        <v>23</v>
      </c>
      <c r="D55" s="12"/>
      <c r="E55" s="12"/>
      <c r="F55" s="12"/>
      <c r="G55" s="12"/>
      <c r="H55" s="13">
        <v>20</v>
      </c>
      <c r="I55" s="12"/>
      <c r="J55" s="12"/>
      <c r="K55" s="12"/>
      <c r="L55" s="12"/>
      <c r="M55" s="12"/>
      <c r="N55" s="12"/>
      <c r="O55" s="14"/>
      <c r="P55" s="12"/>
      <c r="Q55" s="12"/>
    </row>
    <row r="56" spans="1:17">
      <c r="A56" s="96" t="s">
        <v>339</v>
      </c>
      <c r="B56" s="97"/>
      <c r="C56" s="3" t="s">
        <v>23</v>
      </c>
      <c r="D56" s="12"/>
      <c r="E56" s="12"/>
      <c r="F56" s="12"/>
      <c r="G56" s="12"/>
      <c r="H56" s="13">
        <v>17.2</v>
      </c>
      <c r="I56" s="12"/>
      <c r="J56" s="12"/>
      <c r="K56" s="12"/>
      <c r="L56" s="12"/>
      <c r="M56" s="12"/>
      <c r="N56" s="12"/>
      <c r="O56" s="14"/>
      <c r="P56" s="12"/>
      <c r="Q56" s="12"/>
    </row>
    <row r="57" spans="1:17">
      <c r="A57" s="82" t="s">
        <v>62</v>
      </c>
      <c r="B57" s="82"/>
      <c r="C57" s="3" t="s">
        <v>23</v>
      </c>
      <c r="D57" s="12"/>
      <c r="E57" s="12"/>
      <c r="F57" s="12"/>
      <c r="G57" s="12"/>
      <c r="H57" s="13">
        <v>9.6</v>
      </c>
      <c r="I57" s="12">
        <v>21.6</v>
      </c>
      <c r="J57" s="12"/>
      <c r="K57" s="12"/>
      <c r="L57" s="12"/>
      <c r="M57" s="12"/>
      <c r="N57" s="12"/>
      <c r="O57" s="14"/>
      <c r="P57" s="12"/>
      <c r="Q57" s="12"/>
    </row>
    <row r="58" spans="1:17">
      <c r="A58" s="82" t="s">
        <v>63</v>
      </c>
      <c r="B58" s="82"/>
      <c r="C58" s="3" t="s">
        <v>23</v>
      </c>
      <c r="D58" s="12"/>
      <c r="E58" s="12"/>
      <c r="F58" s="12"/>
      <c r="G58" s="12"/>
      <c r="H58" s="13">
        <v>13.44</v>
      </c>
      <c r="I58" s="12"/>
      <c r="J58" s="12"/>
      <c r="K58" s="12"/>
      <c r="L58" s="12"/>
      <c r="M58" s="12"/>
      <c r="N58" s="12"/>
      <c r="O58" s="14"/>
      <c r="P58" s="12"/>
      <c r="Q58" s="12"/>
    </row>
    <row r="59" spans="1:17">
      <c r="A59" s="82" t="s">
        <v>64</v>
      </c>
      <c r="B59" s="82"/>
      <c r="C59" s="3" t="s">
        <v>23</v>
      </c>
      <c r="D59" s="12"/>
      <c r="E59" s="12"/>
      <c r="F59" s="12"/>
      <c r="G59" s="12"/>
      <c r="H59" s="13">
        <v>42.67</v>
      </c>
      <c r="I59" s="12"/>
      <c r="J59" s="12"/>
      <c r="K59" s="12"/>
      <c r="L59" s="12"/>
      <c r="M59" s="12"/>
      <c r="N59" s="12"/>
      <c r="O59" s="14"/>
      <c r="P59" s="12"/>
      <c r="Q59" s="12"/>
    </row>
    <row r="60" spans="1:17">
      <c r="A60" s="82" t="s">
        <v>65</v>
      </c>
      <c r="B60" s="82"/>
      <c r="C60" s="3" t="s">
        <v>23</v>
      </c>
      <c r="D60" s="12"/>
      <c r="E60" s="12"/>
      <c r="F60" s="12"/>
      <c r="G60" s="12"/>
      <c r="H60" s="13"/>
      <c r="I60" s="12"/>
      <c r="J60" s="12"/>
      <c r="K60" s="12"/>
      <c r="L60" s="12"/>
      <c r="M60" s="12"/>
      <c r="N60" s="12"/>
      <c r="O60" s="14"/>
      <c r="P60" s="12"/>
      <c r="Q60" s="12"/>
    </row>
    <row r="61" spans="1:17">
      <c r="A61" s="80" t="s">
        <v>340</v>
      </c>
      <c r="B61" s="81"/>
      <c r="C61" s="3"/>
      <c r="D61" s="12"/>
      <c r="E61" s="12"/>
      <c r="F61" s="12"/>
      <c r="G61" s="12"/>
      <c r="H61" s="13"/>
      <c r="I61" s="12">
        <v>22.5</v>
      </c>
      <c r="J61" s="12"/>
      <c r="K61" s="12"/>
      <c r="L61" s="12"/>
      <c r="M61" s="12"/>
      <c r="N61" s="12"/>
      <c r="O61" s="14"/>
      <c r="P61" s="12"/>
      <c r="Q61" s="12"/>
    </row>
    <row r="62" spans="1:17">
      <c r="A62" s="82" t="s">
        <v>327</v>
      </c>
      <c r="B62" s="82"/>
      <c r="C62" s="3" t="s">
        <v>23</v>
      </c>
      <c r="D62" s="12"/>
      <c r="E62" s="12"/>
      <c r="F62" s="12"/>
      <c r="G62" s="12"/>
      <c r="H62" s="13"/>
      <c r="I62" s="12"/>
      <c r="J62" s="12"/>
      <c r="K62" s="12"/>
      <c r="L62" s="12"/>
      <c r="M62" s="12">
        <v>30</v>
      </c>
      <c r="N62" s="12">
        <v>30</v>
      </c>
      <c r="O62" s="14"/>
      <c r="P62" s="12"/>
      <c r="Q62" s="12"/>
    </row>
    <row r="63" spans="1:17">
      <c r="A63" s="82" t="s">
        <v>67</v>
      </c>
      <c r="B63" s="82"/>
      <c r="C63" s="3" t="s">
        <v>23</v>
      </c>
      <c r="D63" s="12"/>
      <c r="E63" s="12">
        <v>42</v>
      </c>
      <c r="F63" s="12"/>
      <c r="G63" s="12"/>
      <c r="H63" s="13"/>
      <c r="I63" s="12"/>
      <c r="J63" s="12"/>
      <c r="K63" s="12"/>
      <c r="L63" s="12"/>
      <c r="M63" s="12"/>
      <c r="N63" s="12"/>
      <c r="O63" s="14"/>
      <c r="P63" s="12"/>
      <c r="Q63" s="12"/>
    </row>
    <row r="64" spans="1:17">
      <c r="A64" s="82" t="s">
        <v>68</v>
      </c>
      <c r="B64" s="82"/>
      <c r="C64" s="3" t="s">
        <v>23</v>
      </c>
      <c r="D64" s="12"/>
      <c r="E64" s="12">
        <v>42</v>
      </c>
      <c r="F64" s="12"/>
      <c r="G64" s="12"/>
      <c r="H64" s="13"/>
      <c r="I64" s="12"/>
      <c r="J64" s="12"/>
      <c r="K64" s="12"/>
      <c r="L64" s="12"/>
      <c r="M64" s="12"/>
      <c r="N64" s="12"/>
      <c r="O64" s="14"/>
      <c r="P64" s="12"/>
      <c r="Q64" s="12"/>
    </row>
    <row r="65" spans="1:17">
      <c r="A65" s="82" t="s">
        <v>97</v>
      </c>
      <c r="B65" s="82"/>
      <c r="C65" s="3" t="s">
        <v>23</v>
      </c>
      <c r="D65" s="12"/>
      <c r="E65" s="12"/>
      <c r="F65" s="12"/>
      <c r="G65" s="12"/>
      <c r="H65" s="13"/>
      <c r="I65" s="12">
        <v>6.3</v>
      </c>
      <c r="J65" s="12"/>
      <c r="K65" s="12"/>
      <c r="L65" s="12"/>
      <c r="M65" s="12"/>
      <c r="N65" s="12"/>
      <c r="O65" s="14"/>
      <c r="P65" s="12"/>
      <c r="Q65" s="12"/>
    </row>
    <row r="66" spans="1:17">
      <c r="A66" s="82" t="s">
        <v>69</v>
      </c>
      <c r="B66" s="82"/>
      <c r="C66" s="3" t="s">
        <v>23</v>
      </c>
      <c r="D66" s="12"/>
      <c r="E66" s="12"/>
      <c r="F66" s="12"/>
      <c r="G66" s="12"/>
      <c r="H66" s="13"/>
      <c r="I66" s="12"/>
      <c r="J66" s="12"/>
      <c r="K66" s="12"/>
      <c r="L66" s="12"/>
      <c r="M66" s="12"/>
      <c r="N66" s="12"/>
      <c r="O66" s="14"/>
      <c r="P66" s="12"/>
      <c r="Q66" s="12"/>
    </row>
    <row r="67" spans="1:17">
      <c r="A67" s="82" t="s">
        <v>70</v>
      </c>
      <c r="B67" s="82"/>
      <c r="C67" s="3" t="s">
        <v>23</v>
      </c>
      <c r="D67" s="12"/>
      <c r="E67" s="12"/>
      <c r="F67" s="12"/>
      <c r="G67" s="12">
        <v>1</v>
      </c>
      <c r="H67" s="13"/>
      <c r="I67" s="12"/>
      <c r="J67" s="12"/>
      <c r="K67" s="12"/>
      <c r="L67" s="12"/>
      <c r="M67" s="12"/>
      <c r="N67" s="12"/>
      <c r="O67" s="14"/>
      <c r="P67" s="12"/>
      <c r="Q67" s="12"/>
    </row>
    <row r="68" spans="1:17">
      <c r="A68" s="82" t="s">
        <v>71</v>
      </c>
      <c r="B68" s="82"/>
      <c r="C68" s="3" t="s">
        <v>23</v>
      </c>
      <c r="D68" s="12"/>
      <c r="E68" s="12"/>
      <c r="F68" s="12"/>
      <c r="G68" s="12"/>
      <c r="H68" s="13"/>
      <c r="I68" s="12"/>
      <c r="J68" s="12"/>
      <c r="K68" s="12"/>
      <c r="L68" s="12"/>
      <c r="M68" s="12"/>
      <c r="N68" s="12"/>
      <c r="O68" s="14"/>
      <c r="P68" s="12"/>
      <c r="Q68" s="12"/>
    </row>
    <row r="69" spans="1:17">
      <c r="A69" s="82" t="s">
        <v>283</v>
      </c>
      <c r="B69" s="82"/>
      <c r="C69" s="3" t="s">
        <v>23</v>
      </c>
      <c r="D69" s="12"/>
      <c r="E69" s="12"/>
      <c r="F69" s="12"/>
      <c r="G69" s="12"/>
      <c r="H69" s="13"/>
      <c r="I69" s="12">
        <v>0.22</v>
      </c>
      <c r="J69" s="12"/>
      <c r="K69" s="12"/>
      <c r="L69" s="12"/>
      <c r="M69" s="12"/>
      <c r="N69" s="12"/>
      <c r="O69" s="14"/>
      <c r="P69" s="12"/>
      <c r="Q69" s="12"/>
    </row>
    <row r="70" spans="1:17">
      <c r="A70" s="82" t="s">
        <v>282</v>
      </c>
      <c r="B70" s="82"/>
      <c r="C70" s="3" t="s">
        <v>23</v>
      </c>
      <c r="D70" s="12"/>
      <c r="E70" s="12"/>
      <c r="F70" s="12"/>
      <c r="G70" s="12"/>
      <c r="H70" s="13"/>
      <c r="I70" s="12">
        <v>0.22</v>
      </c>
      <c r="J70" s="12"/>
      <c r="K70" s="12"/>
      <c r="L70" s="12"/>
      <c r="M70" s="12"/>
      <c r="N70" s="12"/>
      <c r="O70" s="14"/>
      <c r="P70" s="12"/>
      <c r="Q70" s="12"/>
    </row>
    <row r="71" spans="1:17">
      <c r="A71" s="82" t="s">
        <v>74</v>
      </c>
      <c r="B71" s="82"/>
      <c r="C71" s="3" t="s">
        <v>23</v>
      </c>
      <c r="D71" s="12"/>
      <c r="E71" s="12"/>
      <c r="F71" s="12"/>
      <c r="G71" s="12"/>
      <c r="H71" s="13"/>
      <c r="I71" s="12">
        <v>0.01</v>
      </c>
      <c r="J71" s="12">
        <v>1.5</v>
      </c>
      <c r="K71" s="12"/>
      <c r="L71" s="12"/>
      <c r="M71" s="12"/>
      <c r="N71" s="12"/>
      <c r="O71" s="14"/>
      <c r="P71" s="12">
        <v>0.67</v>
      </c>
      <c r="Q71" s="12"/>
    </row>
    <row r="72" spans="1:17">
      <c r="A72" s="82" t="s">
        <v>75</v>
      </c>
      <c r="B72" s="82"/>
      <c r="C72" s="3" t="s">
        <v>23</v>
      </c>
      <c r="D72" s="12"/>
      <c r="E72" s="12"/>
      <c r="F72" s="12"/>
      <c r="G72" s="12"/>
      <c r="H72" s="13">
        <v>6</v>
      </c>
      <c r="I72" s="12"/>
      <c r="J72" s="12"/>
      <c r="K72" s="12"/>
      <c r="L72" s="12"/>
      <c r="M72" s="12"/>
      <c r="N72" s="12"/>
      <c r="O72" s="14"/>
      <c r="P72" s="12"/>
      <c r="Q72" s="12"/>
    </row>
    <row r="73" spans="1:17">
      <c r="A73" s="82" t="s">
        <v>76</v>
      </c>
      <c r="B73" s="82"/>
      <c r="C73" s="3" t="s">
        <v>23</v>
      </c>
      <c r="D73" s="12"/>
      <c r="E73" s="12"/>
      <c r="F73" s="12"/>
      <c r="G73" s="12"/>
      <c r="H73" s="13"/>
      <c r="I73" s="12"/>
      <c r="J73" s="12"/>
      <c r="K73" s="12"/>
      <c r="L73" s="12"/>
      <c r="M73" s="12"/>
      <c r="N73" s="12"/>
      <c r="O73" s="14"/>
      <c r="P73" s="12"/>
      <c r="Q73" s="12"/>
    </row>
    <row r="74" spans="1:17">
      <c r="A74" s="82" t="s">
        <v>77</v>
      </c>
      <c r="B74" s="82"/>
      <c r="C74" s="3" t="s">
        <v>23</v>
      </c>
      <c r="D74" s="12"/>
      <c r="E74" s="12"/>
      <c r="F74" s="12"/>
      <c r="G74" s="12"/>
      <c r="H74" s="13"/>
      <c r="I74" s="12"/>
      <c r="J74" s="12"/>
      <c r="K74" s="12"/>
      <c r="L74" s="12"/>
      <c r="M74" s="12"/>
      <c r="N74" s="12"/>
      <c r="O74" s="14"/>
      <c r="P74" s="12">
        <v>0.67</v>
      </c>
      <c r="Q74" s="12"/>
    </row>
    <row r="75" spans="1:17">
      <c r="A75" s="82" t="s">
        <v>347</v>
      </c>
      <c r="B75" s="82"/>
      <c r="C75" s="3" t="s">
        <v>23</v>
      </c>
      <c r="D75" s="12"/>
      <c r="E75" s="12"/>
      <c r="F75" s="12"/>
      <c r="G75" s="12"/>
      <c r="H75" s="13"/>
      <c r="I75" s="12"/>
      <c r="J75" s="12"/>
      <c r="K75" s="12"/>
      <c r="L75" s="12"/>
      <c r="M75" s="12"/>
      <c r="N75" s="12"/>
      <c r="O75" s="14">
        <v>20</v>
      </c>
      <c r="P75" s="12"/>
      <c r="Q75" s="12"/>
    </row>
    <row r="77" spans="1:17">
      <c r="B77" t="s">
        <v>84</v>
      </c>
      <c r="I77" t="s">
        <v>85</v>
      </c>
    </row>
    <row r="79" spans="1:17">
      <c r="B79" t="s">
        <v>86</v>
      </c>
      <c r="I79" t="s">
        <v>85</v>
      </c>
    </row>
  </sheetData>
  <mergeCells count="69">
    <mergeCell ref="A11:B11"/>
    <mergeCell ref="C11:P11"/>
    <mergeCell ref="A12:B12"/>
    <mergeCell ref="D12:G12"/>
    <mergeCell ref="O12:P12"/>
    <mergeCell ref="H12:N12"/>
    <mergeCell ref="A23:B23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6:B36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35:B35"/>
    <mergeCell ref="A29:B29"/>
    <mergeCell ref="A48:B48"/>
    <mergeCell ref="A37:B37"/>
    <mergeCell ref="A38:B38"/>
    <mergeCell ref="A39:B39"/>
    <mergeCell ref="A40:B40"/>
    <mergeCell ref="A42:B42"/>
    <mergeCell ref="A43:B43"/>
    <mergeCell ref="A44:B44"/>
    <mergeCell ref="A45:B45"/>
    <mergeCell ref="A46:B46"/>
    <mergeCell ref="A47:B47"/>
    <mergeCell ref="A41:B41"/>
    <mergeCell ref="A63:B63"/>
    <mergeCell ref="A49:B49"/>
    <mergeCell ref="A50:B50"/>
    <mergeCell ref="A51:B51"/>
    <mergeCell ref="A52:B52"/>
    <mergeCell ref="A53:B53"/>
    <mergeCell ref="A55:B55"/>
    <mergeCell ref="A57:B57"/>
    <mergeCell ref="A58:B58"/>
    <mergeCell ref="A59:B59"/>
    <mergeCell ref="A60:B60"/>
    <mergeCell ref="A62:B62"/>
    <mergeCell ref="A56:B56"/>
    <mergeCell ref="A61:B61"/>
    <mergeCell ref="A54:B54"/>
    <mergeCell ref="A75:B75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</mergeCells>
  <pageMargins left="0.19685039370078741" right="0.19685039370078741" top="0.19685039370078741" bottom="0.19685039370078741" header="0.19685039370078741" footer="0.19685039370078741"/>
  <pageSetup paperSize="9" scale="80" fitToWidth="0" fitToHeight="0" pageOrder="overThenDown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R79"/>
  <sheetViews>
    <sheetView topLeftCell="A13" workbookViewId="0">
      <pane ySplit="2100" topLeftCell="A7" activePane="bottomLeft"/>
      <selection activeCell="L54" sqref="L54"/>
      <selection pane="bottomLeft" activeCell="Q30" sqref="Q30"/>
    </sheetView>
  </sheetViews>
  <sheetFormatPr defaultRowHeight="14.25"/>
  <cols>
    <col min="1" max="2" width="10.75" customWidth="1"/>
    <col min="3" max="3" width="4.125" customWidth="1"/>
    <col min="4" max="4" width="8.5" style="2" customWidth="1"/>
    <col min="5" max="5" width="8.25" style="2" customWidth="1"/>
    <col min="6" max="6" width="8" style="2" customWidth="1"/>
    <col min="7" max="8" width="8.25" style="2" customWidth="1"/>
    <col min="9" max="9" width="9.25" style="2" customWidth="1"/>
    <col min="10" max="10" width="7.875" style="2" customWidth="1"/>
    <col min="11" max="11" width="8" style="2" customWidth="1"/>
    <col min="12" max="12" width="8.375" style="2" customWidth="1"/>
    <col min="13" max="13" width="8.25" style="2" customWidth="1"/>
    <col min="14" max="14" width="7.25" style="2" customWidth="1"/>
    <col min="15" max="15" width="6.625" style="2" customWidth="1"/>
    <col min="16" max="16" width="6.5" style="2" customWidth="1"/>
    <col min="17" max="17" width="6.375" style="2" customWidth="1"/>
    <col min="18" max="18" width="11" style="2" customWidth="1"/>
  </cols>
  <sheetData>
    <row r="1" spans="1:18">
      <c r="A1" s="1" t="s">
        <v>0</v>
      </c>
      <c r="B1" t="s">
        <v>1</v>
      </c>
      <c r="E1" t="s">
        <v>348</v>
      </c>
      <c r="F1"/>
      <c r="J1" t="s">
        <v>2</v>
      </c>
    </row>
    <row r="2" spans="1:18">
      <c r="A2" t="s">
        <v>4</v>
      </c>
      <c r="B2" t="s">
        <v>5</v>
      </c>
      <c r="J2" t="s">
        <v>6</v>
      </c>
    </row>
    <row r="3" spans="1:18">
      <c r="A3" s="3" t="s">
        <v>7</v>
      </c>
      <c r="B3" s="3"/>
      <c r="J3" t="s">
        <v>8</v>
      </c>
    </row>
    <row r="4" spans="1:18">
      <c r="A4" s="3"/>
      <c r="B4" s="3"/>
      <c r="J4" t="s">
        <v>87</v>
      </c>
    </row>
    <row r="5" spans="1:18">
      <c r="A5" s="3"/>
      <c r="B5" s="3"/>
    </row>
    <row r="6" spans="1:18">
      <c r="A6" s="3"/>
      <c r="B6" s="3"/>
      <c r="E6" t="s">
        <v>9</v>
      </c>
      <c r="F6"/>
    </row>
    <row r="7" spans="1:18">
      <c r="A7" s="3"/>
      <c r="B7" s="3"/>
      <c r="E7" t="s">
        <v>10</v>
      </c>
      <c r="F7"/>
    </row>
    <row r="8" spans="1:18">
      <c r="E8" t="s">
        <v>88</v>
      </c>
      <c r="F8"/>
    </row>
    <row r="9" spans="1:18">
      <c r="E9" t="s">
        <v>11</v>
      </c>
      <c r="F9"/>
    </row>
    <row r="11" spans="1:18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9"/>
      <c r="I11" s="89"/>
      <c r="J11" s="89"/>
      <c r="K11" s="89"/>
      <c r="L11" s="89"/>
      <c r="M11" s="89"/>
      <c r="N11" s="89"/>
      <c r="O11" s="89"/>
      <c r="P11" s="88"/>
      <c r="Q11" s="88"/>
    </row>
    <row r="12" spans="1:18" ht="15">
      <c r="A12" s="90"/>
      <c r="B12" s="90"/>
      <c r="C12" s="6"/>
      <c r="D12" s="91" t="s">
        <v>15</v>
      </c>
      <c r="E12" s="91"/>
      <c r="F12" s="91"/>
      <c r="G12" s="92"/>
      <c r="H12" s="93" t="s">
        <v>16</v>
      </c>
      <c r="I12" s="93"/>
      <c r="J12" s="93"/>
      <c r="K12" s="93"/>
      <c r="L12" s="93"/>
      <c r="M12" s="93"/>
      <c r="N12" s="93"/>
      <c r="O12" s="93"/>
      <c r="P12" s="95" t="s">
        <v>105</v>
      </c>
      <c r="Q12" s="91"/>
      <c r="R12" s="7" t="s">
        <v>18</v>
      </c>
    </row>
    <row r="13" spans="1:18" ht="90">
      <c r="A13" s="86" t="s">
        <v>19</v>
      </c>
      <c r="B13" s="86"/>
      <c r="C13" s="8" t="s">
        <v>20</v>
      </c>
      <c r="D13" s="9" t="s">
        <v>326</v>
      </c>
      <c r="E13" s="16" t="s">
        <v>328</v>
      </c>
      <c r="F13" s="16" t="s">
        <v>330</v>
      </c>
      <c r="G13" s="16" t="s">
        <v>329</v>
      </c>
      <c r="H13" s="10" t="s">
        <v>219</v>
      </c>
      <c r="I13" s="48" t="s">
        <v>349</v>
      </c>
      <c r="J13" s="49" t="s">
        <v>350</v>
      </c>
      <c r="K13" s="49" t="s">
        <v>351</v>
      </c>
      <c r="L13" s="49" t="s">
        <v>344</v>
      </c>
      <c r="M13" s="49" t="s">
        <v>92</v>
      </c>
      <c r="N13" s="49" t="s">
        <v>333</v>
      </c>
      <c r="O13" s="49" t="s">
        <v>229</v>
      </c>
      <c r="P13" s="11" t="s">
        <v>334</v>
      </c>
      <c r="Q13" s="17" t="s">
        <v>335</v>
      </c>
      <c r="R13" s="38" t="s">
        <v>14</v>
      </c>
    </row>
    <row r="14" spans="1:18">
      <c r="A14" s="82" t="s">
        <v>22</v>
      </c>
      <c r="B14" s="82"/>
      <c r="C14" s="3" t="s">
        <v>23</v>
      </c>
      <c r="D14" s="12"/>
      <c r="E14" s="12"/>
      <c r="F14" s="12"/>
      <c r="G14" s="12"/>
      <c r="H14" s="12"/>
      <c r="I14" s="13"/>
      <c r="J14" s="12"/>
      <c r="K14" s="12"/>
      <c r="L14" s="12"/>
      <c r="M14" s="12"/>
      <c r="N14" s="12"/>
      <c r="O14" s="12"/>
      <c r="P14" s="14"/>
      <c r="Q14" s="12"/>
      <c r="R14" s="12"/>
    </row>
    <row r="15" spans="1:18">
      <c r="A15" s="82" t="s">
        <v>111</v>
      </c>
      <c r="B15" s="82"/>
      <c r="C15" s="3" t="s">
        <v>23</v>
      </c>
      <c r="D15" s="12"/>
      <c r="E15" s="12"/>
      <c r="F15" s="12"/>
      <c r="G15" s="12"/>
      <c r="H15" s="12"/>
      <c r="I15" s="13"/>
      <c r="J15" s="12"/>
      <c r="K15" s="12"/>
      <c r="L15" s="12"/>
      <c r="M15" s="12"/>
      <c r="N15" s="12"/>
      <c r="O15" s="12"/>
      <c r="P15" s="14"/>
      <c r="Q15" s="12"/>
      <c r="R15" s="12"/>
    </row>
    <row r="16" spans="1:18">
      <c r="A16" s="82" t="s">
        <v>25</v>
      </c>
      <c r="B16" s="82"/>
      <c r="C16" s="3" t="s">
        <v>23</v>
      </c>
      <c r="D16" s="12"/>
      <c r="E16" s="12"/>
      <c r="F16" s="12"/>
      <c r="G16" s="12"/>
      <c r="H16" s="12"/>
      <c r="I16" s="13"/>
      <c r="J16" s="12"/>
      <c r="K16" s="12"/>
      <c r="L16" s="12"/>
      <c r="M16" s="12"/>
      <c r="N16" s="12"/>
      <c r="O16" s="12"/>
      <c r="P16" s="14"/>
      <c r="Q16" s="12"/>
      <c r="R16" s="12"/>
    </row>
    <row r="17" spans="1:18">
      <c r="A17" s="82" t="s">
        <v>341</v>
      </c>
      <c r="B17" s="82"/>
      <c r="C17" s="3" t="s">
        <v>23</v>
      </c>
      <c r="D17" s="12"/>
      <c r="E17" s="12"/>
      <c r="F17" s="12"/>
      <c r="G17" s="12"/>
      <c r="H17" s="12"/>
      <c r="I17" s="13"/>
      <c r="J17" s="12">
        <v>129</v>
      </c>
      <c r="K17" s="12"/>
      <c r="L17" s="12"/>
      <c r="M17" s="12"/>
      <c r="N17" s="12"/>
      <c r="O17" s="12"/>
      <c r="P17" s="14"/>
      <c r="Q17" s="12"/>
      <c r="R17" s="12"/>
    </row>
    <row r="18" spans="1:18">
      <c r="A18" s="80" t="s">
        <v>342</v>
      </c>
      <c r="B18" s="81"/>
      <c r="C18" s="3" t="s">
        <v>23</v>
      </c>
      <c r="D18" s="12"/>
      <c r="E18" s="12"/>
      <c r="F18" s="12"/>
      <c r="G18" s="12"/>
      <c r="H18" s="12"/>
      <c r="I18" s="13"/>
      <c r="J18" s="12">
        <v>110</v>
      </c>
      <c r="K18" s="12"/>
      <c r="L18" s="12"/>
      <c r="M18" s="12"/>
      <c r="N18" s="12"/>
      <c r="O18" s="12"/>
      <c r="P18" s="14"/>
      <c r="Q18" s="12"/>
      <c r="R18" s="12"/>
    </row>
    <row r="19" spans="1:18">
      <c r="A19" s="82" t="s">
        <v>29</v>
      </c>
      <c r="B19" s="82"/>
      <c r="C19" s="3" t="s">
        <v>23</v>
      </c>
      <c r="D19" s="12"/>
      <c r="E19" s="12"/>
      <c r="F19" s="12"/>
      <c r="G19" s="12"/>
      <c r="H19" s="12"/>
      <c r="I19" s="13"/>
      <c r="J19" s="12"/>
      <c r="K19" s="12"/>
      <c r="L19" s="12"/>
      <c r="M19" s="12"/>
      <c r="N19" s="12"/>
      <c r="O19" s="12"/>
      <c r="P19" s="14"/>
      <c r="Q19" s="12"/>
      <c r="R19" s="12"/>
    </row>
    <row r="20" spans="1:18">
      <c r="A20" s="82" t="s">
        <v>30</v>
      </c>
      <c r="B20" s="82"/>
      <c r="C20" s="3" t="s">
        <v>23</v>
      </c>
      <c r="D20" s="12">
        <v>6.25</v>
      </c>
      <c r="E20" s="12">
        <v>4.8</v>
      </c>
      <c r="F20" s="12"/>
      <c r="G20" s="12"/>
      <c r="H20" s="12"/>
      <c r="I20" s="13"/>
      <c r="J20" s="12"/>
      <c r="K20" s="12">
        <v>3.15</v>
      </c>
      <c r="L20" s="12">
        <v>5.99</v>
      </c>
      <c r="M20" s="12"/>
      <c r="N20" s="12"/>
      <c r="O20" s="12"/>
      <c r="P20" s="14"/>
      <c r="Q20" s="12"/>
      <c r="R20" s="12"/>
    </row>
    <row r="21" spans="1:18">
      <c r="A21" s="82" t="s">
        <v>31</v>
      </c>
      <c r="B21" s="82"/>
      <c r="C21" s="3" t="s">
        <v>23</v>
      </c>
      <c r="D21" s="12"/>
      <c r="E21" s="12"/>
      <c r="F21" s="12"/>
      <c r="G21" s="12"/>
      <c r="H21" s="12"/>
      <c r="I21" s="13">
        <v>5</v>
      </c>
      <c r="J21" s="12"/>
      <c r="K21" s="12">
        <v>3.15</v>
      </c>
      <c r="L21" s="12"/>
      <c r="M21" s="12"/>
      <c r="N21" s="12"/>
      <c r="O21" s="12"/>
      <c r="P21" s="14"/>
      <c r="Q21" s="12">
        <v>5</v>
      </c>
      <c r="R21" s="12"/>
    </row>
    <row r="22" spans="1:18">
      <c r="A22" s="82" t="s">
        <v>32</v>
      </c>
      <c r="B22" s="82"/>
      <c r="C22" s="3" t="s">
        <v>23</v>
      </c>
      <c r="D22" s="12"/>
      <c r="E22" s="12"/>
      <c r="F22" s="12"/>
      <c r="G22" s="12"/>
      <c r="H22" s="12"/>
      <c r="I22" s="13"/>
      <c r="J22" s="12"/>
      <c r="K22" s="12"/>
      <c r="L22" s="12"/>
      <c r="M22" s="12"/>
      <c r="N22" s="12"/>
      <c r="O22" s="12"/>
      <c r="P22" s="14"/>
      <c r="Q22" s="12"/>
      <c r="R22" s="12"/>
    </row>
    <row r="23" spans="1:18">
      <c r="A23" s="82" t="s">
        <v>33</v>
      </c>
      <c r="B23" s="82"/>
      <c r="C23" s="3" t="s">
        <v>23</v>
      </c>
      <c r="D23" s="12">
        <v>137.5</v>
      </c>
      <c r="E23" s="12"/>
      <c r="F23" s="12"/>
      <c r="G23" s="12"/>
      <c r="H23" s="12"/>
      <c r="I23" s="13"/>
      <c r="J23" s="12">
        <v>20</v>
      </c>
      <c r="K23" s="12">
        <v>28.44</v>
      </c>
      <c r="L23" s="12"/>
      <c r="M23" s="12"/>
      <c r="N23" s="12"/>
      <c r="O23" s="12"/>
      <c r="P23" s="14"/>
      <c r="Q23" s="12"/>
      <c r="R23" s="12"/>
    </row>
    <row r="24" spans="1:18">
      <c r="A24" s="82" t="s">
        <v>94</v>
      </c>
      <c r="B24" s="82"/>
      <c r="C24" s="3" t="s">
        <v>23</v>
      </c>
      <c r="D24" s="12"/>
      <c r="E24" s="12"/>
      <c r="F24" s="12"/>
      <c r="G24" s="12"/>
      <c r="H24" s="12"/>
      <c r="I24" s="13"/>
      <c r="J24" s="12"/>
      <c r="K24" s="12"/>
      <c r="L24" s="12"/>
      <c r="M24" s="12"/>
      <c r="N24" s="12"/>
      <c r="O24" s="12"/>
      <c r="P24" s="14"/>
      <c r="Q24" s="12"/>
      <c r="R24" s="12"/>
    </row>
    <row r="25" spans="1:18">
      <c r="A25" s="82" t="s">
        <v>34</v>
      </c>
      <c r="B25" s="82"/>
      <c r="C25" s="3" t="s">
        <v>23</v>
      </c>
      <c r="D25" s="12"/>
      <c r="E25" s="12"/>
      <c r="F25" s="12"/>
      <c r="G25" s="12"/>
      <c r="H25" s="12"/>
      <c r="I25" s="13"/>
      <c r="J25" s="12"/>
      <c r="K25" s="12"/>
      <c r="L25" s="12"/>
      <c r="M25" s="12"/>
      <c r="N25" s="12"/>
      <c r="O25" s="12"/>
      <c r="P25" s="14"/>
      <c r="Q25" s="12"/>
      <c r="R25" s="12"/>
    </row>
    <row r="26" spans="1:18">
      <c r="A26" s="82" t="s">
        <v>35</v>
      </c>
      <c r="B26" s="82"/>
      <c r="C26" s="3" t="s">
        <v>23</v>
      </c>
      <c r="D26" s="12"/>
      <c r="E26" s="12"/>
      <c r="F26" s="12"/>
      <c r="G26" s="12"/>
      <c r="H26" s="12"/>
      <c r="I26" s="13">
        <v>10</v>
      </c>
      <c r="J26" s="12"/>
      <c r="K26" s="12"/>
      <c r="L26" s="12"/>
      <c r="M26" s="12"/>
      <c r="N26" s="12"/>
      <c r="O26" s="12"/>
      <c r="P26" s="14"/>
      <c r="Q26" s="12"/>
      <c r="R26" s="12"/>
    </row>
    <row r="27" spans="1:18">
      <c r="A27" s="82" t="s">
        <v>36</v>
      </c>
      <c r="B27" s="82"/>
      <c r="C27" s="3" t="s">
        <v>23</v>
      </c>
      <c r="D27" s="12"/>
      <c r="E27" s="12"/>
      <c r="F27" s="12"/>
      <c r="G27" s="12"/>
      <c r="H27" s="12"/>
      <c r="I27" s="13"/>
      <c r="J27" s="12"/>
      <c r="K27" s="12"/>
      <c r="L27" s="12"/>
      <c r="M27" s="12"/>
      <c r="N27" s="12"/>
      <c r="O27" s="12"/>
      <c r="P27" s="14"/>
      <c r="Q27" s="12"/>
      <c r="R27" s="12"/>
    </row>
    <row r="28" spans="1:18">
      <c r="A28" s="82" t="s">
        <v>336</v>
      </c>
      <c r="B28" s="82"/>
      <c r="C28" s="3" t="s">
        <v>23</v>
      </c>
      <c r="D28" s="12"/>
      <c r="E28" s="12">
        <v>15</v>
      </c>
      <c r="F28" s="12"/>
      <c r="G28" s="12"/>
      <c r="H28" s="12"/>
      <c r="I28" s="13"/>
      <c r="J28" s="12"/>
      <c r="K28" s="12"/>
      <c r="L28" s="12"/>
      <c r="M28" s="12"/>
      <c r="N28" s="12"/>
      <c r="O28" s="12"/>
      <c r="P28" s="14"/>
      <c r="Q28" s="12"/>
      <c r="R28" s="12"/>
    </row>
    <row r="29" spans="1:18">
      <c r="A29" s="96" t="s">
        <v>337</v>
      </c>
      <c r="B29" s="97"/>
      <c r="C29" s="3"/>
      <c r="D29" s="12"/>
      <c r="E29" s="12">
        <v>18</v>
      </c>
      <c r="F29" s="12"/>
      <c r="G29" s="12"/>
      <c r="H29" s="12"/>
      <c r="I29" s="13"/>
      <c r="J29" s="12"/>
      <c r="K29" s="12"/>
      <c r="L29" s="12"/>
      <c r="M29" s="12"/>
      <c r="N29" s="12"/>
      <c r="O29" s="12"/>
      <c r="P29" s="14"/>
      <c r="Q29" s="12"/>
      <c r="R29" s="12"/>
    </row>
    <row r="30" spans="1:18">
      <c r="A30" s="82" t="s">
        <v>38</v>
      </c>
      <c r="B30" s="82"/>
      <c r="C30" s="3" t="s">
        <v>23</v>
      </c>
      <c r="D30" s="12"/>
      <c r="E30" s="12"/>
      <c r="F30" s="12">
        <v>40</v>
      </c>
      <c r="G30" s="12"/>
      <c r="H30" s="12"/>
      <c r="I30" s="13"/>
      <c r="J30" s="12"/>
      <c r="K30" s="12"/>
      <c r="L30" s="12"/>
      <c r="M30" s="12"/>
      <c r="N30" s="12"/>
      <c r="O30" s="12"/>
      <c r="P30" s="14"/>
      <c r="Q30" s="12">
        <f>2+1.67</f>
        <v>3.67</v>
      </c>
      <c r="R30" s="12"/>
    </row>
    <row r="31" spans="1:18">
      <c r="A31" s="82" t="s">
        <v>39</v>
      </c>
      <c r="B31" s="82"/>
      <c r="C31" s="3" t="s">
        <v>23</v>
      </c>
      <c r="D31" s="12"/>
      <c r="E31" s="12"/>
      <c r="F31" s="12"/>
      <c r="G31" s="12"/>
      <c r="H31" s="12"/>
      <c r="I31" s="13"/>
      <c r="J31" s="12"/>
      <c r="K31" s="12"/>
      <c r="L31" s="12"/>
      <c r="M31" s="12"/>
      <c r="N31" s="12"/>
      <c r="O31" s="12"/>
      <c r="P31" s="14"/>
      <c r="Q31" s="12">
        <f>1.67+67.5</f>
        <v>69.17</v>
      </c>
      <c r="R31" s="12"/>
    </row>
    <row r="32" spans="1:18">
      <c r="A32" s="82" t="s">
        <v>40</v>
      </c>
      <c r="B32" s="82"/>
      <c r="C32" s="3" t="s">
        <v>23</v>
      </c>
      <c r="D32" s="15"/>
      <c r="E32" s="12"/>
      <c r="F32" s="12"/>
      <c r="G32" s="12"/>
      <c r="H32" s="12"/>
      <c r="I32" s="13"/>
      <c r="J32" s="12"/>
      <c r="K32" s="12"/>
      <c r="L32" s="12"/>
      <c r="M32" s="12"/>
      <c r="N32" s="12"/>
      <c r="O32" s="12"/>
      <c r="P32" s="14"/>
      <c r="Q32" s="12">
        <v>0.05</v>
      </c>
      <c r="R32" s="12"/>
    </row>
    <row r="33" spans="1:18">
      <c r="A33" s="82" t="s">
        <v>41</v>
      </c>
      <c r="B33" s="82"/>
      <c r="C33" s="3" t="s">
        <v>23</v>
      </c>
      <c r="D33" s="12"/>
      <c r="E33" s="12"/>
      <c r="F33" s="12"/>
      <c r="G33" s="12"/>
      <c r="H33" s="12"/>
      <c r="I33" s="13"/>
      <c r="J33" s="12"/>
      <c r="K33" s="12"/>
      <c r="L33" s="12"/>
      <c r="M33" s="12"/>
      <c r="N33" s="12"/>
      <c r="O33" s="12"/>
      <c r="P33" s="14"/>
      <c r="Q33" s="12"/>
      <c r="R33" s="12"/>
    </row>
    <row r="34" spans="1:18">
      <c r="A34" s="82" t="s">
        <v>42</v>
      </c>
      <c r="B34" s="82"/>
      <c r="C34" s="3" t="s">
        <v>23</v>
      </c>
      <c r="D34" s="12">
        <v>55.5</v>
      </c>
      <c r="E34" s="12"/>
      <c r="F34" s="12"/>
      <c r="G34" s="12"/>
      <c r="H34" s="12"/>
      <c r="I34" s="13"/>
      <c r="J34" s="12"/>
      <c r="K34" s="12"/>
      <c r="L34" s="12"/>
      <c r="M34" s="12"/>
      <c r="N34" s="12"/>
      <c r="O34" s="12"/>
      <c r="P34" s="14"/>
      <c r="Q34" s="12"/>
      <c r="R34" s="12"/>
    </row>
    <row r="35" spans="1:18">
      <c r="A35" s="82" t="s">
        <v>43</v>
      </c>
      <c r="B35" s="82"/>
      <c r="C35" s="3" t="s">
        <v>23</v>
      </c>
      <c r="D35" s="12"/>
      <c r="E35" s="12"/>
      <c r="F35" s="12"/>
      <c r="G35" s="12"/>
      <c r="H35" s="12"/>
      <c r="I35" s="13"/>
      <c r="J35" s="12"/>
      <c r="K35" s="12"/>
      <c r="L35" s="12"/>
      <c r="M35" s="12"/>
      <c r="N35" s="12"/>
      <c r="O35" s="12"/>
      <c r="P35" s="14"/>
      <c r="Q35" s="12"/>
      <c r="R35" s="12"/>
    </row>
    <row r="36" spans="1:18">
      <c r="A36" s="82" t="s">
        <v>44</v>
      </c>
      <c r="B36" s="82"/>
      <c r="C36" s="3" t="s">
        <v>23</v>
      </c>
      <c r="D36" s="12"/>
      <c r="E36" s="12"/>
      <c r="F36" s="12"/>
      <c r="G36" s="12"/>
      <c r="H36" s="12"/>
      <c r="I36" s="13"/>
      <c r="J36" s="12"/>
      <c r="K36" s="12"/>
      <c r="L36" s="12"/>
      <c r="M36" s="12"/>
      <c r="N36" s="12"/>
      <c r="O36" s="12"/>
      <c r="P36" s="14"/>
      <c r="Q36" s="12"/>
      <c r="R36" s="12"/>
    </row>
    <row r="37" spans="1:18">
      <c r="A37" s="82" t="s">
        <v>45</v>
      </c>
      <c r="B37" s="82"/>
      <c r="C37" s="3" t="s">
        <v>23</v>
      </c>
      <c r="D37" s="12"/>
      <c r="E37" s="12"/>
      <c r="F37" s="12"/>
      <c r="G37" s="12"/>
      <c r="H37" s="12"/>
      <c r="I37" s="13"/>
      <c r="J37" s="12"/>
      <c r="K37" s="12"/>
      <c r="L37" s="12"/>
      <c r="M37" s="12"/>
      <c r="N37" s="12"/>
      <c r="O37" s="12"/>
      <c r="P37" s="14"/>
      <c r="Q37" s="12"/>
      <c r="R37" s="12"/>
    </row>
    <row r="38" spans="1:18">
      <c r="A38" s="82" t="s">
        <v>46</v>
      </c>
      <c r="B38" s="82"/>
      <c r="C38" s="3" t="s">
        <v>23</v>
      </c>
      <c r="D38" s="12"/>
      <c r="E38" s="12"/>
      <c r="F38" s="12"/>
      <c r="G38" s="12"/>
      <c r="H38" s="12"/>
      <c r="I38" s="13"/>
      <c r="J38" s="12"/>
      <c r="K38" s="12"/>
      <c r="L38" s="12"/>
      <c r="M38" s="12"/>
      <c r="N38" s="12"/>
      <c r="O38" s="12"/>
      <c r="P38" s="14"/>
      <c r="Q38" s="12"/>
      <c r="R38" s="12"/>
    </row>
    <row r="39" spans="1:18">
      <c r="A39" s="82" t="s">
        <v>47</v>
      </c>
      <c r="B39" s="82"/>
      <c r="C39" s="3" t="s">
        <v>23</v>
      </c>
      <c r="D39" s="12"/>
      <c r="E39" s="12"/>
      <c r="F39" s="12"/>
      <c r="G39" s="12"/>
      <c r="H39" s="12"/>
      <c r="I39" s="13"/>
      <c r="J39" s="12"/>
      <c r="K39" s="12"/>
      <c r="L39" s="12"/>
      <c r="M39" s="12"/>
      <c r="N39" s="12"/>
      <c r="O39" s="12"/>
      <c r="P39" s="14"/>
      <c r="Q39" s="12"/>
      <c r="R39" s="12"/>
    </row>
    <row r="40" spans="1:18">
      <c r="A40" s="82" t="s">
        <v>48</v>
      </c>
      <c r="B40" s="82"/>
      <c r="C40" s="3" t="s">
        <v>23</v>
      </c>
      <c r="D40" s="12"/>
      <c r="E40" s="12"/>
      <c r="F40" s="12"/>
      <c r="G40" s="12"/>
      <c r="H40" s="12"/>
      <c r="I40" s="13"/>
      <c r="J40" s="12"/>
      <c r="K40" s="12"/>
      <c r="L40" s="12"/>
      <c r="M40" s="12"/>
      <c r="N40" s="12"/>
      <c r="O40" s="12"/>
      <c r="P40" s="14"/>
      <c r="Q40" s="12"/>
      <c r="R40" s="12"/>
    </row>
    <row r="41" spans="1:18">
      <c r="A41" s="80" t="s">
        <v>128</v>
      </c>
      <c r="B41" s="81"/>
      <c r="C41" s="3" t="s">
        <v>23</v>
      </c>
      <c r="D41" s="12"/>
      <c r="E41" s="12"/>
      <c r="F41" s="12"/>
      <c r="G41" s="12"/>
      <c r="H41" s="12"/>
      <c r="I41" s="13"/>
      <c r="J41" s="12"/>
      <c r="K41" s="12"/>
      <c r="L41" s="12"/>
      <c r="M41" s="12"/>
      <c r="N41" s="12"/>
      <c r="O41" s="12"/>
      <c r="P41" s="14"/>
      <c r="Q41" s="12"/>
      <c r="R41" s="12"/>
    </row>
    <row r="42" spans="1:18">
      <c r="A42" s="82" t="s">
        <v>49</v>
      </c>
      <c r="B42" s="82"/>
      <c r="C42" s="3" t="s">
        <v>23</v>
      </c>
      <c r="D42" s="12"/>
      <c r="E42" s="12"/>
      <c r="F42" s="12"/>
      <c r="G42" s="12"/>
      <c r="H42" s="12"/>
      <c r="I42" s="13"/>
      <c r="J42" s="12"/>
      <c r="K42" s="12"/>
      <c r="L42" s="12"/>
      <c r="M42" s="12"/>
      <c r="N42" s="12"/>
      <c r="O42" s="12"/>
      <c r="P42" s="14"/>
      <c r="Q42" s="12"/>
      <c r="R42" s="12"/>
    </row>
    <row r="43" spans="1:18">
      <c r="A43" s="82" t="s">
        <v>50</v>
      </c>
      <c r="B43" s="82"/>
      <c r="C43" s="3" t="s">
        <v>23</v>
      </c>
      <c r="D43" s="12">
        <v>5</v>
      </c>
      <c r="E43" s="12"/>
      <c r="F43" s="12"/>
      <c r="G43" s="12">
        <v>7</v>
      </c>
      <c r="H43" s="12"/>
      <c r="I43" s="13">
        <v>2.5</v>
      </c>
      <c r="J43" s="12"/>
      <c r="K43" s="12"/>
      <c r="L43" s="12"/>
      <c r="M43" s="12">
        <v>7</v>
      </c>
      <c r="N43" s="12"/>
      <c r="O43" s="12"/>
      <c r="P43" s="14"/>
      <c r="Q43" s="12">
        <v>3.33</v>
      </c>
      <c r="R43" s="12"/>
    </row>
    <row r="44" spans="1:18">
      <c r="A44" s="82" t="s">
        <v>51</v>
      </c>
      <c r="B44" s="82"/>
      <c r="C44" s="3" t="s">
        <v>23</v>
      </c>
      <c r="D44" s="12"/>
      <c r="E44" s="12"/>
      <c r="F44" s="12"/>
      <c r="G44" s="12"/>
      <c r="H44" s="12"/>
      <c r="I44" s="13"/>
      <c r="J44" s="12"/>
      <c r="K44" s="12"/>
      <c r="L44" s="12"/>
      <c r="M44" s="12"/>
      <c r="N44" s="12"/>
      <c r="O44" s="12"/>
      <c r="P44" s="14"/>
      <c r="Q44" s="12"/>
      <c r="R44" s="12"/>
    </row>
    <row r="45" spans="1:18">
      <c r="A45" s="82" t="s">
        <v>53</v>
      </c>
      <c r="B45" s="82"/>
      <c r="C45" s="3" t="s">
        <v>23</v>
      </c>
      <c r="D45" s="12"/>
      <c r="E45" s="12"/>
      <c r="F45" s="12"/>
      <c r="G45" s="12"/>
      <c r="H45" s="12"/>
      <c r="I45" s="13"/>
      <c r="J45" s="12"/>
      <c r="K45" s="12"/>
      <c r="L45" s="12"/>
      <c r="M45" s="12"/>
      <c r="N45" s="12"/>
      <c r="O45" s="12"/>
      <c r="P45" s="14"/>
      <c r="Q45" s="12"/>
      <c r="R45" s="12"/>
    </row>
    <row r="46" spans="1:18">
      <c r="A46" s="82" t="s">
        <v>54</v>
      </c>
      <c r="B46" s="82"/>
      <c r="C46" s="3" t="s">
        <v>23</v>
      </c>
      <c r="D46" s="12"/>
      <c r="E46" s="12"/>
      <c r="F46" s="12"/>
      <c r="G46" s="12"/>
      <c r="H46" s="12"/>
      <c r="I46" s="13"/>
      <c r="J46" s="12"/>
      <c r="K46" s="12"/>
      <c r="L46" s="12"/>
      <c r="M46" s="12"/>
      <c r="N46" s="12"/>
      <c r="O46" s="12"/>
      <c r="P46" s="14"/>
      <c r="Q46" s="12"/>
      <c r="R46" s="12"/>
    </row>
    <row r="47" spans="1:18">
      <c r="A47" s="82" t="s">
        <v>55</v>
      </c>
      <c r="B47" s="82"/>
      <c r="C47" s="3" t="s">
        <v>23</v>
      </c>
      <c r="D47" s="12"/>
      <c r="E47" s="12"/>
      <c r="F47" s="12"/>
      <c r="G47" s="12"/>
      <c r="H47" s="12"/>
      <c r="I47" s="13"/>
      <c r="J47" s="12"/>
      <c r="K47" s="12"/>
      <c r="L47" s="12"/>
      <c r="M47" s="12"/>
      <c r="N47" s="12"/>
      <c r="O47" s="12"/>
      <c r="P47" s="14"/>
      <c r="Q47" s="12"/>
      <c r="R47" s="12"/>
    </row>
    <row r="48" spans="1:18">
      <c r="A48" s="82" t="s">
        <v>96</v>
      </c>
      <c r="B48" s="82"/>
      <c r="C48" s="3" t="s">
        <v>23</v>
      </c>
      <c r="D48" s="12"/>
      <c r="E48" s="12"/>
      <c r="F48" s="12"/>
      <c r="G48" s="12"/>
      <c r="H48" s="12"/>
      <c r="I48" s="13"/>
      <c r="J48" s="12"/>
      <c r="K48" s="12"/>
      <c r="L48" s="12"/>
      <c r="M48" s="12">
        <v>20</v>
      </c>
      <c r="N48" s="12"/>
      <c r="O48" s="12"/>
      <c r="P48" s="14"/>
      <c r="Q48" s="12"/>
      <c r="R48" s="12"/>
    </row>
    <row r="49" spans="1:18">
      <c r="A49" s="82" t="s">
        <v>56</v>
      </c>
      <c r="B49" s="82"/>
      <c r="C49" s="3" t="s">
        <v>23</v>
      </c>
      <c r="D49" s="12"/>
      <c r="E49" s="12"/>
      <c r="F49" s="12"/>
      <c r="G49" s="12"/>
      <c r="H49" s="12"/>
      <c r="I49" s="13"/>
      <c r="J49" s="12"/>
      <c r="K49" s="12"/>
      <c r="L49" s="12"/>
      <c r="M49" s="12"/>
      <c r="N49" s="12"/>
      <c r="O49" s="12"/>
      <c r="P49" s="14"/>
      <c r="Q49" s="12"/>
      <c r="R49" s="12"/>
    </row>
    <row r="50" spans="1:18">
      <c r="A50" s="82" t="s">
        <v>57</v>
      </c>
      <c r="B50" s="82"/>
      <c r="C50" s="3" t="s">
        <v>23</v>
      </c>
      <c r="D50" s="12"/>
      <c r="E50" s="12"/>
      <c r="F50" s="12"/>
      <c r="G50" s="12"/>
      <c r="H50" s="12"/>
      <c r="I50" s="13"/>
      <c r="J50" s="12"/>
      <c r="K50" s="12"/>
      <c r="L50" s="12"/>
      <c r="M50" s="12"/>
      <c r="N50" s="12"/>
      <c r="O50" s="12"/>
      <c r="P50" s="14"/>
      <c r="Q50" s="12"/>
      <c r="R50" s="12"/>
    </row>
    <row r="51" spans="1:18">
      <c r="A51" s="82" t="s">
        <v>150</v>
      </c>
      <c r="B51" s="82"/>
      <c r="C51" s="3" t="s">
        <v>23</v>
      </c>
      <c r="D51" s="12"/>
      <c r="E51" s="12"/>
      <c r="F51" s="12"/>
      <c r="G51" s="12"/>
      <c r="H51" s="12"/>
      <c r="I51" s="13"/>
      <c r="J51" s="12"/>
      <c r="K51" s="12"/>
      <c r="L51" s="12"/>
      <c r="M51" s="12"/>
      <c r="N51" s="12"/>
      <c r="O51" s="12"/>
      <c r="P51" s="14"/>
      <c r="Q51" s="12"/>
      <c r="R51" s="12"/>
    </row>
    <row r="52" spans="1:18">
      <c r="A52" s="82" t="s">
        <v>59</v>
      </c>
      <c r="B52" s="82"/>
      <c r="C52" s="3" t="s">
        <v>23</v>
      </c>
      <c r="D52" s="12"/>
      <c r="E52" s="12"/>
      <c r="F52" s="12"/>
      <c r="G52" s="12"/>
      <c r="H52" s="12"/>
      <c r="I52" s="13"/>
      <c r="J52" s="12"/>
      <c r="K52" s="12"/>
      <c r="L52" s="12"/>
      <c r="M52" s="12"/>
      <c r="N52" s="12"/>
      <c r="O52" s="12"/>
      <c r="P52" s="14"/>
      <c r="Q52" s="12"/>
      <c r="R52" s="12"/>
    </row>
    <row r="53" spans="1:18">
      <c r="A53" s="82" t="s">
        <v>345</v>
      </c>
      <c r="B53" s="82"/>
      <c r="C53" s="3" t="s">
        <v>23</v>
      </c>
      <c r="D53" s="12"/>
      <c r="E53" s="12"/>
      <c r="F53" s="12"/>
      <c r="G53" s="12"/>
      <c r="H53" s="12"/>
      <c r="I53" s="28">
        <v>33.44</v>
      </c>
      <c r="J53" s="12"/>
      <c r="K53" s="75">
        <v>256.5</v>
      </c>
      <c r="L53" s="75">
        <v>297</v>
      </c>
      <c r="M53" s="12"/>
      <c r="N53" s="12"/>
      <c r="O53" s="12"/>
      <c r="P53" s="14"/>
      <c r="Q53" s="12"/>
      <c r="R53" s="12"/>
    </row>
    <row r="54" spans="1:18">
      <c r="A54" s="80" t="s">
        <v>346</v>
      </c>
      <c r="B54" s="81"/>
      <c r="C54" s="3" t="s">
        <v>23</v>
      </c>
      <c r="D54" s="12"/>
      <c r="E54" s="12"/>
      <c r="F54" s="12"/>
      <c r="G54" s="12"/>
      <c r="H54" s="12"/>
      <c r="I54" s="28"/>
      <c r="J54" s="12"/>
      <c r="K54" s="75"/>
      <c r="L54" s="75">
        <v>230.4</v>
      </c>
      <c r="M54" s="12"/>
      <c r="N54" s="12"/>
      <c r="O54" s="12"/>
      <c r="P54" s="14"/>
      <c r="Q54" s="12"/>
      <c r="R54" s="12"/>
    </row>
    <row r="55" spans="1:18">
      <c r="A55" s="82" t="s">
        <v>338</v>
      </c>
      <c r="B55" s="82"/>
      <c r="C55" s="3" t="s">
        <v>23</v>
      </c>
      <c r="D55" s="12"/>
      <c r="E55" s="12"/>
      <c r="F55" s="12"/>
      <c r="G55" s="12"/>
      <c r="H55" s="12"/>
      <c r="I55" s="13">
        <v>25</v>
      </c>
      <c r="J55" s="12"/>
      <c r="K55" s="12"/>
      <c r="L55" s="12"/>
      <c r="M55" s="12"/>
      <c r="N55" s="12"/>
      <c r="O55" s="12"/>
      <c r="P55" s="14"/>
      <c r="Q55" s="12"/>
      <c r="R55" s="12"/>
    </row>
    <row r="56" spans="1:18">
      <c r="A56" s="96" t="s">
        <v>339</v>
      </c>
      <c r="B56" s="97"/>
      <c r="C56" s="3" t="s">
        <v>23</v>
      </c>
      <c r="D56" s="12"/>
      <c r="E56" s="12"/>
      <c r="F56" s="12"/>
      <c r="G56" s="12"/>
      <c r="H56" s="12"/>
      <c r="I56" s="13">
        <v>21.5</v>
      </c>
      <c r="J56" s="12"/>
      <c r="K56" s="12"/>
      <c r="L56" s="12"/>
      <c r="M56" s="12"/>
      <c r="N56" s="12"/>
      <c r="O56" s="12"/>
      <c r="P56" s="14"/>
      <c r="Q56" s="12"/>
      <c r="R56" s="12"/>
    </row>
    <row r="57" spans="1:18">
      <c r="A57" s="82" t="s">
        <v>62</v>
      </c>
      <c r="B57" s="82"/>
      <c r="C57" s="3" t="s">
        <v>23</v>
      </c>
      <c r="D57" s="12"/>
      <c r="E57" s="12"/>
      <c r="F57" s="12"/>
      <c r="G57" s="12"/>
      <c r="H57" s="12"/>
      <c r="I57" s="13">
        <v>12</v>
      </c>
      <c r="J57" s="12">
        <v>24</v>
      </c>
      <c r="K57" s="12"/>
      <c r="L57" s="12"/>
      <c r="M57" s="12"/>
      <c r="N57" s="12"/>
      <c r="O57" s="12"/>
      <c r="P57" s="14"/>
      <c r="Q57" s="12"/>
      <c r="R57" s="12"/>
    </row>
    <row r="58" spans="1:18">
      <c r="A58" s="82" t="s">
        <v>63</v>
      </c>
      <c r="B58" s="82"/>
      <c r="C58" s="3" t="s">
        <v>23</v>
      </c>
      <c r="D58" s="12"/>
      <c r="E58" s="12"/>
      <c r="F58" s="12"/>
      <c r="G58" s="12"/>
      <c r="H58" s="12">
        <v>134.4</v>
      </c>
      <c r="I58" s="13">
        <v>16.8</v>
      </c>
      <c r="J58" s="12"/>
      <c r="K58" s="12"/>
      <c r="L58" s="12"/>
      <c r="M58" s="12"/>
      <c r="N58" s="12"/>
      <c r="O58" s="12"/>
      <c r="P58" s="14"/>
      <c r="Q58" s="12"/>
      <c r="R58" s="12"/>
    </row>
    <row r="59" spans="1:18">
      <c r="A59" s="82" t="s">
        <v>64</v>
      </c>
      <c r="B59" s="82"/>
      <c r="C59" s="3" t="s">
        <v>23</v>
      </c>
      <c r="D59" s="12"/>
      <c r="E59" s="12"/>
      <c r="F59" s="12"/>
      <c r="G59" s="12"/>
      <c r="H59" s="12"/>
      <c r="I59" s="13">
        <v>53.33</v>
      </c>
      <c r="J59" s="12"/>
      <c r="K59" s="12"/>
      <c r="L59" s="12"/>
      <c r="M59" s="12"/>
      <c r="N59" s="12"/>
      <c r="O59" s="12"/>
      <c r="P59" s="14"/>
      <c r="Q59" s="12"/>
      <c r="R59" s="12"/>
    </row>
    <row r="60" spans="1:18">
      <c r="A60" s="82" t="s">
        <v>65</v>
      </c>
      <c r="B60" s="82"/>
      <c r="C60" s="3" t="s">
        <v>23</v>
      </c>
      <c r="D60" s="12"/>
      <c r="E60" s="12"/>
      <c r="F60" s="12"/>
      <c r="G60" s="12"/>
      <c r="H60" s="12"/>
      <c r="I60" s="13"/>
      <c r="J60" s="12"/>
      <c r="K60" s="12"/>
      <c r="L60" s="12"/>
      <c r="M60" s="12"/>
      <c r="N60" s="12"/>
      <c r="O60" s="12"/>
      <c r="P60" s="14"/>
      <c r="Q60" s="12"/>
      <c r="R60" s="12"/>
    </row>
    <row r="61" spans="1:18">
      <c r="A61" s="80" t="s">
        <v>340</v>
      </c>
      <c r="B61" s="81"/>
      <c r="C61" s="3"/>
      <c r="D61" s="12"/>
      <c r="E61" s="12"/>
      <c r="F61" s="12"/>
      <c r="G61" s="12"/>
      <c r="H61" s="12"/>
      <c r="I61" s="13"/>
      <c r="J61" s="12">
        <v>25</v>
      </c>
      <c r="K61" s="12"/>
      <c r="L61" s="12"/>
      <c r="M61" s="12"/>
      <c r="N61" s="12"/>
      <c r="O61" s="12"/>
      <c r="P61" s="14"/>
      <c r="Q61" s="12"/>
      <c r="R61" s="12"/>
    </row>
    <row r="62" spans="1:18">
      <c r="A62" s="82" t="s">
        <v>327</v>
      </c>
      <c r="B62" s="82"/>
      <c r="C62" s="3" t="s">
        <v>23</v>
      </c>
      <c r="D62" s="12"/>
      <c r="E62" s="12"/>
      <c r="F62" s="12"/>
      <c r="G62" s="12"/>
      <c r="H62" s="12"/>
      <c r="I62" s="13"/>
      <c r="J62" s="12"/>
      <c r="K62" s="12"/>
      <c r="L62" s="12"/>
      <c r="M62" s="12"/>
      <c r="N62" s="12">
        <v>30</v>
      </c>
      <c r="O62" s="12">
        <v>30</v>
      </c>
      <c r="P62" s="14"/>
      <c r="Q62" s="12"/>
      <c r="R62" s="12"/>
    </row>
    <row r="63" spans="1:18">
      <c r="A63" s="82" t="s">
        <v>67</v>
      </c>
      <c r="B63" s="82"/>
      <c r="C63" s="3" t="s">
        <v>23</v>
      </c>
      <c r="D63" s="12"/>
      <c r="E63" s="12">
        <v>42</v>
      </c>
      <c r="F63" s="12"/>
      <c r="G63" s="12"/>
      <c r="H63" s="12"/>
      <c r="I63" s="13"/>
      <c r="J63" s="12"/>
      <c r="K63" s="12"/>
      <c r="L63" s="12"/>
      <c r="M63" s="12"/>
      <c r="N63" s="12"/>
      <c r="O63" s="12"/>
      <c r="P63" s="14"/>
      <c r="Q63" s="12"/>
      <c r="R63" s="12"/>
    </row>
    <row r="64" spans="1:18">
      <c r="A64" s="82" t="s">
        <v>68</v>
      </c>
      <c r="B64" s="82"/>
      <c r="C64" s="3" t="s">
        <v>23</v>
      </c>
      <c r="D64" s="12"/>
      <c r="E64" s="12">
        <v>42</v>
      </c>
      <c r="F64" s="12"/>
      <c r="G64" s="12"/>
      <c r="H64" s="12"/>
      <c r="I64" s="13"/>
      <c r="J64" s="12"/>
      <c r="K64" s="12"/>
      <c r="L64" s="12"/>
      <c r="M64" s="12"/>
      <c r="N64" s="12"/>
      <c r="O64" s="12"/>
      <c r="P64" s="14"/>
      <c r="Q64" s="12"/>
      <c r="R64" s="12"/>
    </row>
    <row r="65" spans="1:18">
      <c r="A65" s="82" t="s">
        <v>97</v>
      </c>
      <c r="B65" s="82"/>
      <c r="C65" s="3" t="s">
        <v>23</v>
      </c>
      <c r="D65" s="12"/>
      <c r="E65" s="12"/>
      <c r="F65" s="12"/>
      <c r="G65" s="12"/>
      <c r="H65" s="12"/>
      <c r="I65" s="13"/>
      <c r="J65" s="12">
        <v>7</v>
      </c>
      <c r="K65" s="12"/>
      <c r="L65" s="12"/>
      <c r="M65" s="12"/>
      <c r="N65" s="12"/>
      <c r="O65" s="12"/>
      <c r="P65" s="14"/>
      <c r="Q65" s="12"/>
      <c r="R65" s="12"/>
    </row>
    <row r="66" spans="1:18">
      <c r="A66" s="82" t="s">
        <v>69</v>
      </c>
      <c r="B66" s="82"/>
      <c r="C66" s="3" t="s">
        <v>23</v>
      </c>
      <c r="D66" s="12"/>
      <c r="E66" s="12"/>
      <c r="F66" s="12"/>
      <c r="G66" s="12"/>
      <c r="H66" s="12"/>
      <c r="I66" s="13"/>
      <c r="J66" s="12"/>
      <c r="K66" s="12"/>
      <c r="L66" s="12"/>
      <c r="M66" s="12"/>
      <c r="N66" s="12"/>
      <c r="O66" s="12"/>
      <c r="P66" s="14"/>
      <c r="Q66" s="12"/>
      <c r="R66" s="12"/>
    </row>
    <row r="67" spans="1:18">
      <c r="A67" s="82" t="s">
        <v>70</v>
      </c>
      <c r="B67" s="82"/>
      <c r="C67" s="3" t="s">
        <v>23</v>
      </c>
      <c r="D67" s="12"/>
      <c r="E67" s="12"/>
      <c r="F67" s="12"/>
      <c r="G67" s="12">
        <v>1</v>
      </c>
      <c r="H67" s="12"/>
      <c r="I67" s="13"/>
      <c r="J67" s="12"/>
      <c r="K67" s="12"/>
      <c r="L67" s="12"/>
      <c r="M67" s="12"/>
      <c r="N67" s="12"/>
      <c r="O67" s="12"/>
      <c r="P67" s="14"/>
      <c r="Q67" s="12"/>
      <c r="R67" s="12"/>
    </row>
    <row r="68" spans="1:18">
      <c r="A68" s="82" t="s">
        <v>71</v>
      </c>
      <c r="B68" s="82"/>
      <c r="C68" s="3" t="s">
        <v>23</v>
      </c>
      <c r="D68" s="12"/>
      <c r="E68" s="12"/>
      <c r="F68" s="12"/>
      <c r="G68" s="12"/>
      <c r="H68" s="12"/>
      <c r="I68" s="13"/>
      <c r="J68" s="12"/>
      <c r="K68" s="12"/>
      <c r="L68" s="12"/>
      <c r="M68" s="12"/>
      <c r="N68" s="12"/>
      <c r="O68" s="12"/>
      <c r="P68" s="14"/>
      <c r="Q68" s="12"/>
      <c r="R68" s="12"/>
    </row>
    <row r="69" spans="1:18">
      <c r="A69" s="82" t="s">
        <v>283</v>
      </c>
      <c r="B69" s="82"/>
      <c r="C69" s="3" t="s">
        <v>23</v>
      </c>
      <c r="D69" s="12"/>
      <c r="E69" s="12"/>
      <c r="F69" s="12"/>
      <c r="G69" s="12"/>
      <c r="H69" s="12"/>
      <c r="I69" s="13"/>
      <c r="J69" s="12">
        <v>0.25</v>
      </c>
      <c r="K69" s="12"/>
      <c r="L69" s="12"/>
      <c r="M69" s="12"/>
      <c r="N69" s="12"/>
      <c r="O69" s="12"/>
      <c r="P69" s="14"/>
      <c r="Q69" s="12"/>
      <c r="R69" s="12"/>
    </row>
    <row r="70" spans="1:18">
      <c r="A70" s="82" t="s">
        <v>282</v>
      </c>
      <c r="B70" s="82"/>
      <c r="C70" s="3" t="s">
        <v>23</v>
      </c>
      <c r="D70" s="12"/>
      <c r="E70" s="12"/>
      <c r="F70" s="12"/>
      <c r="G70" s="12"/>
      <c r="H70" s="12"/>
      <c r="I70" s="13"/>
      <c r="J70" s="12">
        <v>0.25</v>
      </c>
      <c r="K70" s="12"/>
      <c r="L70" s="12"/>
      <c r="M70" s="12"/>
      <c r="N70" s="12"/>
      <c r="O70" s="12"/>
      <c r="P70" s="14"/>
      <c r="Q70" s="12"/>
      <c r="R70" s="12"/>
    </row>
    <row r="71" spans="1:18">
      <c r="A71" s="82" t="s">
        <v>74</v>
      </c>
      <c r="B71" s="82"/>
      <c r="C71" s="3" t="s">
        <v>23</v>
      </c>
      <c r="D71" s="12"/>
      <c r="E71" s="12"/>
      <c r="F71" s="12"/>
      <c r="G71" s="12"/>
      <c r="H71" s="12"/>
      <c r="I71" s="13"/>
      <c r="J71" s="12">
        <v>0.01</v>
      </c>
      <c r="K71" s="12">
        <v>1.8</v>
      </c>
      <c r="L71" s="12"/>
      <c r="M71" s="12"/>
      <c r="N71" s="12"/>
      <c r="O71" s="12"/>
      <c r="P71" s="14"/>
      <c r="Q71" s="12">
        <v>0.67</v>
      </c>
      <c r="R71" s="12"/>
    </row>
    <row r="72" spans="1:18">
      <c r="A72" s="82" t="s">
        <v>75</v>
      </c>
      <c r="B72" s="82"/>
      <c r="C72" s="3" t="s">
        <v>23</v>
      </c>
      <c r="D72" s="12"/>
      <c r="E72" s="12"/>
      <c r="F72" s="12"/>
      <c r="G72" s="12"/>
      <c r="H72" s="12"/>
      <c r="I72" s="13">
        <v>7.5</v>
      </c>
      <c r="J72" s="12"/>
      <c r="K72" s="12"/>
      <c r="L72" s="12"/>
      <c r="M72" s="12"/>
      <c r="N72" s="12"/>
      <c r="O72" s="12"/>
      <c r="P72" s="14"/>
      <c r="Q72" s="12"/>
      <c r="R72" s="12"/>
    </row>
    <row r="73" spans="1:18">
      <c r="A73" s="82" t="s">
        <v>76</v>
      </c>
      <c r="B73" s="82"/>
      <c r="C73" s="3" t="s">
        <v>23</v>
      </c>
      <c r="D73" s="12"/>
      <c r="E73" s="12"/>
      <c r="F73" s="12"/>
      <c r="G73" s="12"/>
      <c r="H73" s="12"/>
      <c r="I73" s="13"/>
      <c r="J73" s="12"/>
      <c r="K73" s="12"/>
      <c r="L73" s="12"/>
      <c r="M73" s="12"/>
      <c r="N73" s="12"/>
      <c r="O73" s="12"/>
      <c r="P73" s="14"/>
      <c r="Q73" s="12"/>
      <c r="R73" s="12"/>
    </row>
    <row r="74" spans="1:18">
      <c r="A74" s="82" t="s">
        <v>77</v>
      </c>
      <c r="B74" s="82"/>
      <c r="C74" s="3" t="s">
        <v>23</v>
      </c>
      <c r="D74" s="12"/>
      <c r="E74" s="12"/>
      <c r="F74" s="12"/>
      <c r="G74" s="12"/>
      <c r="H74" s="12"/>
      <c r="I74" s="13"/>
      <c r="J74" s="12"/>
      <c r="K74" s="12"/>
      <c r="L74" s="12"/>
      <c r="M74" s="12"/>
      <c r="N74" s="12"/>
      <c r="O74" s="12"/>
      <c r="P74" s="14"/>
      <c r="Q74" s="12">
        <v>0.67</v>
      </c>
      <c r="R74" s="12"/>
    </row>
    <row r="75" spans="1:18">
      <c r="A75" s="82" t="s">
        <v>347</v>
      </c>
      <c r="B75" s="82"/>
      <c r="C75" s="3" t="s">
        <v>23</v>
      </c>
      <c r="D75" s="12"/>
      <c r="E75" s="12"/>
      <c r="F75" s="12"/>
      <c r="G75" s="12"/>
      <c r="H75" s="12"/>
      <c r="I75" s="13"/>
      <c r="J75" s="12"/>
      <c r="K75" s="12"/>
      <c r="L75" s="12"/>
      <c r="M75" s="12"/>
      <c r="N75" s="12"/>
      <c r="O75" s="12"/>
      <c r="P75" s="14">
        <v>20</v>
      </c>
      <c r="Q75" s="12"/>
      <c r="R75" s="12"/>
    </row>
    <row r="77" spans="1:18">
      <c r="B77" t="s">
        <v>84</v>
      </c>
      <c r="J77" t="s">
        <v>85</v>
      </c>
    </row>
    <row r="79" spans="1:18">
      <c r="B79" t="s">
        <v>86</v>
      </c>
      <c r="J79" t="s">
        <v>85</v>
      </c>
    </row>
  </sheetData>
  <mergeCells count="69">
    <mergeCell ref="A74:B74"/>
    <mergeCell ref="A75:B75"/>
    <mergeCell ref="H12:O12"/>
    <mergeCell ref="A73:B73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60:B6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B11"/>
    <mergeCell ref="A12:B12"/>
    <mergeCell ref="D12:G12"/>
    <mergeCell ref="C11:Q11"/>
    <mergeCell ref="P12:Q12"/>
  </mergeCells>
  <pageMargins left="0.17" right="0.2" top="0.19" bottom="0.21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P85"/>
  <sheetViews>
    <sheetView topLeftCell="A19" workbookViewId="0">
      <selection activeCell="I68" sqref="I68"/>
    </sheetView>
  </sheetViews>
  <sheetFormatPr defaultRowHeight="14.25"/>
  <cols>
    <col min="1" max="2" width="10.75" customWidth="1"/>
    <col min="3" max="3" width="4.375" customWidth="1"/>
    <col min="4" max="5" width="9.125" style="2" customWidth="1"/>
    <col min="6" max="6" width="8.875" style="2" customWidth="1"/>
    <col min="7" max="7" width="8.75" style="2" customWidth="1"/>
    <col min="8" max="8" width="9.75" style="20" customWidth="1"/>
    <col min="9" max="9" width="9.75" style="2" customWidth="1"/>
    <col min="10" max="10" width="9.125" style="2" customWidth="1"/>
    <col min="11" max="11" width="9.25" style="2" customWidth="1"/>
    <col min="12" max="12" width="10.25" style="2" customWidth="1"/>
    <col min="13" max="13" width="7.25" style="2" customWidth="1"/>
    <col min="14" max="15" width="9.5" style="2" customWidth="1"/>
    <col min="16" max="16" width="10.625" style="2" customWidth="1"/>
  </cols>
  <sheetData>
    <row r="1" spans="1:16">
      <c r="A1" s="1" t="s">
        <v>0</v>
      </c>
      <c r="B1" t="s">
        <v>1</v>
      </c>
      <c r="E1" t="s">
        <v>98</v>
      </c>
      <c r="H1" s="78" t="s">
        <v>2</v>
      </c>
      <c r="I1"/>
    </row>
    <row r="2" spans="1:16">
      <c r="A2" t="s">
        <v>4</v>
      </c>
      <c r="B2" t="s">
        <v>5</v>
      </c>
      <c r="H2" s="78" t="s">
        <v>6</v>
      </c>
      <c r="I2"/>
    </row>
    <row r="3" spans="1:16">
      <c r="A3" s="3" t="s">
        <v>7</v>
      </c>
      <c r="B3" s="3"/>
      <c r="H3" s="78" t="s">
        <v>8</v>
      </c>
      <c r="I3"/>
    </row>
    <row r="4" spans="1:16">
      <c r="A4" s="3"/>
      <c r="B4" s="3"/>
      <c r="H4" s="78" t="s">
        <v>87</v>
      </c>
      <c r="I4"/>
    </row>
    <row r="5" spans="1:16">
      <c r="A5" s="3"/>
      <c r="B5" s="3"/>
    </row>
    <row r="6" spans="1:16">
      <c r="A6" s="3"/>
      <c r="B6" s="3"/>
      <c r="E6" t="s">
        <v>9</v>
      </c>
    </row>
    <row r="7" spans="1:16">
      <c r="A7" s="3"/>
      <c r="B7" s="3"/>
      <c r="E7" t="s">
        <v>10</v>
      </c>
    </row>
    <row r="8" spans="1:16">
      <c r="E8" t="s">
        <v>88</v>
      </c>
    </row>
    <row r="9" spans="1:16">
      <c r="E9" t="s">
        <v>11</v>
      </c>
    </row>
    <row r="11" spans="1:16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</row>
    <row r="12" spans="1:16" ht="15">
      <c r="A12" s="90"/>
      <c r="B12" s="90"/>
      <c r="C12" s="6"/>
      <c r="D12" s="91" t="s">
        <v>15</v>
      </c>
      <c r="E12" s="91"/>
      <c r="F12" s="91"/>
      <c r="G12" s="92" t="s">
        <v>16</v>
      </c>
      <c r="H12" s="100"/>
      <c r="I12" s="100"/>
      <c r="J12" s="100"/>
      <c r="K12" s="100"/>
      <c r="L12" s="100"/>
      <c r="M12" s="95"/>
      <c r="N12" s="91" t="s">
        <v>17</v>
      </c>
      <c r="O12" s="91"/>
      <c r="P12" s="7" t="s">
        <v>18</v>
      </c>
    </row>
    <row r="13" spans="1:16" ht="120" customHeight="1">
      <c r="A13" s="86" t="s">
        <v>19</v>
      </c>
      <c r="B13" s="86"/>
      <c r="C13" s="8" t="s">
        <v>20</v>
      </c>
      <c r="D13" s="19" t="s">
        <v>160</v>
      </c>
      <c r="E13" s="16" t="s">
        <v>161</v>
      </c>
      <c r="F13" s="16" t="s">
        <v>162</v>
      </c>
      <c r="G13" s="18" t="s">
        <v>163</v>
      </c>
      <c r="H13" s="23" t="s">
        <v>245</v>
      </c>
      <c r="I13" s="17" t="s">
        <v>164</v>
      </c>
      <c r="J13" s="17" t="s">
        <v>165</v>
      </c>
      <c r="K13" s="17" t="s">
        <v>166</v>
      </c>
      <c r="L13" s="17" t="s">
        <v>167</v>
      </c>
      <c r="M13" s="17" t="s">
        <v>168</v>
      </c>
      <c r="N13" s="23" t="s">
        <v>93</v>
      </c>
      <c r="O13" s="17" t="s">
        <v>358</v>
      </c>
      <c r="P13" s="4" t="s">
        <v>14</v>
      </c>
    </row>
    <row r="14" spans="1:16">
      <c r="A14" s="82" t="s">
        <v>22</v>
      </c>
      <c r="B14" s="82"/>
      <c r="C14" s="3" t="s">
        <v>23</v>
      </c>
      <c r="D14" s="12"/>
      <c r="E14" s="12"/>
      <c r="F14" s="12"/>
      <c r="G14" s="13"/>
      <c r="H14" s="14"/>
      <c r="I14" s="12"/>
      <c r="J14" s="12"/>
      <c r="K14" s="12"/>
      <c r="L14" s="12"/>
      <c r="M14" s="12"/>
      <c r="N14" s="14"/>
      <c r="O14" s="12"/>
      <c r="P14" s="12"/>
    </row>
    <row r="15" spans="1:16">
      <c r="A15" s="82" t="s">
        <v>175</v>
      </c>
      <c r="B15" s="82"/>
      <c r="C15" s="3" t="s">
        <v>23</v>
      </c>
      <c r="D15" s="12"/>
      <c r="E15" s="12"/>
      <c r="F15" s="12"/>
      <c r="G15" s="13"/>
      <c r="H15" s="14"/>
      <c r="I15" s="12"/>
      <c r="J15" s="12"/>
      <c r="K15" s="12"/>
      <c r="L15" s="12"/>
      <c r="M15" s="12"/>
      <c r="N15" s="14"/>
      <c r="O15" s="12"/>
      <c r="P15" s="12"/>
    </row>
    <row r="16" spans="1:16">
      <c r="A16" s="82" t="s">
        <v>173</v>
      </c>
      <c r="B16" s="82"/>
      <c r="C16" s="3" t="s">
        <v>23</v>
      </c>
      <c r="D16" s="12"/>
      <c r="E16" s="12"/>
      <c r="F16" s="12"/>
      <c r="G16" s="13">
        <v>3.8</v>
      </c>
      <c r="H16" s="14">
        <v>76.5</v>
      </c>
      <c r="I16" s="12"/>
      <c r="J16" s="12"/>
      <c r="K16" s="12"/>
      <c r="L16" s="12"/>
      <c r="M16" s="12"/>
      <c r="N16" s="14"/>
      <c r="O16" s="12"/>
      <c r="P16" s="12"/>
    </row>
    <row r="17" spans="1:16">
      <c r="A17" s="82" t="s">
        <v>174</v>
      </c>
      <c r="B17" s="82"/>
      <c r="C17" s="3" t="s">
        <v>23</v>
      </c>
      <c r="D17" s="12"/>
      <c r="E17" s="12"/>
      <c r="F17" s="12"/>
      <c r="G17" s="13"/>
      <c r="H17" s="14"/>
      <c r="I17" s="12"/>
      <c r="J17" s="12"/>
      <c r="K17" s="12"/>
      <c r="L17" s="12"/>
      <c r="M17" s="12"/>
      <c r="N17" s="14"/>
      <c r="O17" s="12"/>
      <c r="P17" s="12"/>
    </row>
    <row r="18" spans="1:16">
      <c r="A18" s="80" t="s">
        <v>159</v>
      </c>
      <c r="B18" s="81"/>
      <c r="C18" s="3" t="s">
        <v>23</v>
      </c>
      <c r="D18" s="12"/>
      <c r="E18" s="12"/>
      <c r="F18" s="12"/>
      <c r="G18" s="13"/>
      <c r="H18" s="14"/>
      <c r="I18" s="12"/>
      <c r="J18" s="12"/>
      <c r="K18" s="12"/>
      <c r="L18" s="12"/>
      <c r="M18" s="12"/>
      <c r="N18" s="14"/>
      <c r="O18" s="12"/>
      <c r="P18" s="12"/>
    </row>
    <row r="19" spans="1:16">
      <c r="A19" s="82" t="s">
        <v>27</v>
      </c>
      <c r="B19" s="82"/>
      <c r="C19" s="3" t="s">
        <v>23</v>
      </c>
      <c r="D19" s="12"/>
      <c r="E19" s="12"/>
      <c r="F19" s="12"/>
      <c r="G19" s="13"/>
      <c r="H19" s="14"/>
      <c r="I19" s="12"/>
      <c r="J19" s="12"/>
      <c r="K19" s="12"/>
      <c r="L19" s="12"/>
      <c r="M19" s="12"/>
      <c r="N19" s="14"/>
      <c r="O19" s="12"/>
      <c r="P19" s="12"/>
    </row>
    <row r="20" spans="1:16">
      <c r="A20" s="82" t="s">
        <v>28</v>
      </c>
      <c r="B20" s="82"/>
      <c r="C20" s="3" t="s">
        <v>23</v>
      </c>
      <c r="D20" s="12"/>
      <c r="E20" s="12"/>
      <c r="F20" s="12"/>
      <c r="G20" s="13"/>
      <c r="H20" s="14"/>
      <c r="I20" s="12"/>
      <c r="J20" s="12"/>
      <c r="K20" s="12"/>
      <c r="L20" s="12"/>
      <c r="M20" s="12"/>
      <c r="N20" s="14"/>
      <c r="O20" s="12"/>
      <c r="P20" s="12"/>
    </row>
    <row r="21" spans="1:16">
      <c r="A21" s="82" t="s">
        <v>29</v>
      </c>
      <c r="B21" s="82"/>
      <c r="C21" s="3" t="s">
        <v>23</v>
      </c>
      <c r="D21" s="12"/>
      <c r="E21" s="12"/>
      <c r="F21" s="12">
        <v>20</v>
      </c>
      <c r="G21" s="13"/>
      <c r="H21" s="14"/>
      <c r="I21" s="12"/>
      <c r="J21" s="12"/>
      <c r="K21" s="12"/>
      <c r="L21" s="12"/>
      <c r="M21" s="12"/>
      <c r="N21" s="14"/>
      <c r="O21" s="12"/>
      <c r="P21" s="12"/>
    </row>
    <row r="22" spans="1:16">
      <c r="A22" s="82" t="s">
        <v>113</v>
      </c>
      <c r="B22" s="82"/>
      <c r="C22" s="3" t="s">
        <v>23</v>
      </c>
      <c r="D22" s="12">
        <v>5.2</v>
      </c>
      <c r="E22" s="12">
        <v>15</v>
      </c>
      <c r="F22" s="12"/>
      <c r="G22" s="13"/>
      <c r="H22" s="14"/>
      <c r="I22" s="12"/>
      <c r="J22" s="12">
        <v>3.66</v>
      </c>
      <c r="K22" s="12"/>
      <c r="L22" s="12"/>
      <c r="M22" s="12"/>
      <c r="N22" s="14"/>
      <c r="O22" s="12">
        <v>2.94</v>
      </c>
      <c r="P22" s="12"/>
    </row>
    <row r="23" spans="1:16">
      <c r="A23" s="82" t="s">
        <v>31</v>
      </c>
      <c r="B23" s="82"/>
      <c r="C23" s="3" t="s">
        <v>23</v>
      </c>
      <c r="D23" s="12"/>
      <c r="E23" s="12"/>
      <c r="F23" s="12"/>
      <c r="G23" s="13">
        <v>4</v>
      </c>
      <c r="H23" s="14">
        <v>1.8</v>
      </c>
      <c r="I23" s="12">
        <v>1</v>
      </c>
      <c r="J23" s="12"/>
      <c r="K23" s="12"/>
      <c r="L23" s="12"/>
      <c r="M23" s="12"/>
      <c r="N23" s="14"/>
      <c r="O23" s="12">
        <f>0.34+1.36</f>
        <v>1.7000000000000002</v>
      </c>
      <c r="P23" s="12"/>
    </row>
    <row r="24" spans="1:16">
      <c r="A24" s="82" t="s">
        <v>32</v>
      </c>
      <c r="B24" s="82"/>
      <c r="C24" s="3" t="s">
        <v>23</v>
      </c>
      <c r="D24" s="12"/>
      <c r="E24" s="12"/>
      <c r="F24" s="12"/>
      <c r="G24" s="13"/>
      <c r="H24" s="71"/>
      <c r="I24" s="12"/>
      <c r="J24" s="12"/>
      <c r="K24" s="12"/>
      <c r="L24" s="12"/>
      <c r="M24" s="12"/>
      <c r="N24" s="14"/>
      <c r="O24" s="12"/>
      <c r="P24" s="12"/>
    </row>
    <row r="25" spans="1:16">
      <c r="A25" s="82" t="s">
        <v>33</v>
      </c>
      <c r="B25" s="82"/>
      <c r="C25" s="3" t="s">
        <v>23</v>
      </c>
      <c r="D25" s="12">
        <f>40+37.5</f>
        <v>77.5</v>
      </c>
      <c r="E25" s="12"/>
      <c r="F25" s="12"/>
      <c r="G25" s="31"/>
      <c r="H25" s="47"/>
      <c r="I25" s="21"/>
      <c r="J25" s="12"/>
      <c r="K25" s="12"/>
      <c r="L25" s="12"/>
      <c r="M25" s="12"/>
      <c r="N25" s="14"/>
      <c r="O25" s="12"/>
      <c r="P25" s="12"/>
    </row>
    <row r="26" spans="1:16">
      <c r="A26" s="99" t="s">
        <v>196</v>
      </c>
      <c r="B26" s="99"/>
      <c r="C26" s="3" t="s">
        <v>23</v>
      </c>
      <c r="D26" s="12"/>
      <c r="E26" s="12"/>
      <c r="F26" s="12"/>
      <c r="G26" s="13"/>
      <c r="H26" s="45"/>
      <c r="I26" s="12"/>
      <c r="J26" s="12"/>
      <c r="K26" s="12"/>
      <c r="L26" s="12"/>
      <c r="M26" s="12"/>
      <c r="N26" s="14">
        <v>206</v>
      </c>
      <c r="O26" s="12"/>
      <c r="P26" s="12"/>
    </row>
    <row r="27" spans="1:16">
      <c r="A27" s="99" t="s">
        <v>197</v>
      </c>
      <c r="B27" s="99"/>
      <c r="C27" s="3"/>
      <c r="D27" s="12"/>
      <c r="E27" s="12"/>
      <c r="F27" s="12"/>
      <c r="G27" s="13"/>
      <c r="H27" s="45"/>
      <c r="I27" s="12"/>
      <c r="J27" s="12"/>
      <c r="K27" s="12"/>
      <c r="L27" s="12"/>
      <c r="M27" s="12"/>
      <c r="N27" s="14">
        <v>206</v>
      </c>
      <c r="O27" s="12"/>
      <c r="P27" s="12"/>
    </row>
    <row r="28" spans="1:16">
      <c r="A28" s="99" t="s">
        <v>198</v>
      </c>
      <c r="B28" s="99"/>
      <c r="C28" s="3"/>
      <c r="D28" s="12"/>
      <c r="E28" s="12"/>
      <c r="F28" s="12"/>
      <c r="G28" s="13"/>
      <c r="H28" s="45"/>
      <c r="I28" s="12"/>
      <c r="J28" s="12"/>
      <c r="K28" s="12"/>
      <c r="L28" s="12"/>
      <c r="M28" s="12"/>
      <c r="N28" s="14">
        <v>206</v>
      </c>
      <c r="O28" s="12"/>
      <c r="P28" s="12"/>
    </row>
    <row r="29" spans="1:16">
      <c r="A29" s="99" t="s">
        <v>199</v>
      </c>
      <c r="B29" s="99"/>
      <c r="C29" s="3"/>
      <c r="D29" s="12"/>
      <c r="E29" s="12"/>
      <c r="F29" s="12"/>
      <c r="G29" s="13"/>
      <c r="H29" s="45"/>
      <c r="I29" s="12"/>
      <c r="J29" s="12"/>
      <c r="K29" s="12"/>
      <c r="L29" s="12"/>
      <c r="M29" s="12"/>
      <c r="N29" s="14">
        <v>205</v>
      </c>
      <c r="O29" s="12"/>
      <c r="P29" s="12"/>
    </row>
    <row r="30" spans="1:16" ht="15" customHeight="1">
      <c r="A30" s="82" t="s">
        <v>35</v>
      </c>
      <c r="B30" s="82"/>
      <c r="C30" s="3" t="s">
        <v>23</v>
      </c>
      <c r="D30" s="12">
        <v>1.2</v>
      </c>
      <c r="E30" s="12"/>
      <c r="F30" s="12"/>
      <c r="G30" s="13"/>
      <c r="H30" s="14">
        <v>18</v>
      </c>
      <c r="I30" s="12"/>
      <c r="J30" s="12"/>
      <c r="K30" s="12"/>
      <c r="L30" s="12"/>
      <c r="M30" s="12"/>
      <c r="N30" s="14"/>
      <c r="O30" s="12"/>
      <c r="P30" s="12"/>
    </row>
    <row r="31" spans="1:16">
      <c r="A31" s="82" t="s">
        <v>36</v>
      </c>
      <c r="B31" s="82"/>
      <c r="C31" s="3" t="s">
        <v>23</v>
      </c>
      <c r="D31" s="12">
        <v>85</v>
      </c>
      <c r="E31" s="12"/>
      <c r="F31" s="12"/>
      <c r="G31" s="13"/>
      <c r="H31" s="14"/>
      <c r="I31" s="12"/>
      <c r="J31" s="12"/>
      <c r="K31" s="12"/>
      <c r="L31" s="12"/>
      <c r="M31" s="12"/>
      <c r="N31" s="14"/>
      <c r="O31" s="12"/>
      <c r="P31" s="12"/>
    </row>
    <row r="32" spans="1:16">
      <c r="A32" s="82" t="s">
        <v>37</v>
      </c>
      <c r="B32" s="82"/>
      <c r="C32" s="3" t="s">
        <v>23</v>
      </c>
      <c r="D32" s="12"/>
      <c r="E32" s="12"/>
      <c r="F32" s="12"/>
      <c r="G32" s="13"/>
      <c r="H32" s="14"/>
      <c r="I32" s="12"/>
      <c r="J32" s="12"/>
      <c r="K32" s="12"/>
      <c r="L32" s="12"/>
      <c r="M32" s="12"/>
      <c r="N32" s="14"/>
      <c r="O32" s="12"/>
      <c r="P32" s="12"/>
    </row>
    <row r="33" spans="1:16">
      <c r="A33" s="82" t="s">
        <v>38</v>
      </c>
      <c r="B33" s="82"/>
      <c r="C33" s="3" t="s">
        <v>23</v>
      </c>
      <c r="D33" s="12">
        <v>4.0999999999999996</v>
      </c>
      <c r="E33" s="12">
        <v>17.329999999999998</v>
      </c>
      <c r="F33" s="12"/>
      <c r="G33" s="13">
        <v>2.4700000000000002</v>
      </c>
      <c r="H33" s="14"/>
      <c r="I33" s="12"/>
      <c r="J33" s="12"/>
      <c r="K33" s="12"/>
      <c r="L33" s="12"/>
      <c r="M33" s="12"/>
      <c r="N33" s="14"/>
      <c r="O33" s="12">
        <f>0.5+4.2</f>
        <v>4.7</v>
      </c>
      <c r="P33" s="12"/>
    </row>
    <row r="34" spans="1:16">
      <c r="A34" s="82" t="s">
        <v>39</v>
      </c>
      <c r="B34" s="82"/>
      <c r="C34" s="3" t="s">
        <v>23</v>
      </c>
      <c r="D34" s="12">
        <v>2</v>
      </c>
      <c r="E34" s="12">
        <v>43</v>
      </c>
      <c r="F34" s="12"/>
      <c r="G34" s="13"/>
      <c r="H34" s="14">
        <v>1.8</v>
      </c>
      <c r="I34" s="12">
        <v>1</v>
      </c>
      <c r="J34" s="12"/>
      <c r="K34" s="12"/>
      <c r="L34" s="12"/>
      <c r="M34" s="12"/>
      <c r="N34" s="14"/>
      <c r="O34" s="12">
        <f>2.32+45.37</f>
        <v>47.69</v>
      </c>
      <c r="P34" s="12"/>
    </row>
    <row r="35" spans="1:16">
      <c r="A35" s="82" t="s">
        <v>40</v>
      </c>
      <c r="B35" s="82"/>
      <c r="C35" s="3" t="s">
        <v>23</v>
      </c>
      <c r="D35" s="15"/>
      <c r="E35" s="12"/>
      <c r="F35" s="12"/>
      <c r="G35" s="13"/>
      <c r="H35" s="14"/>
      <c r="I35" s="12"/>
      <c r="J35" s="12"/>
      <c r="K35" s="12"/>
      <c r="L35" s="12"/>
      <c r="M35" s="12"/>
      <c r="N35" s="14"/>
      <c r="O35" s="12">
        <v>0.36</v>
      </c>
      <c r="P35" s="12"/>
    </row>
    <row r="36" spans="1:16">
      <c r="A36" s="82" t="s">
        <v>41</v>
      </c>
      <c r="B36" s="82"/>
      <c r="C36" s="3" t="s">
        <v>23</v>
      </c>
      <c r="D36" s="12"/>
      <c r="E36" s="12"/>
      <c r="F36" s="12"/>
      <c r="G36" s="13"/>
      <c r="H36" s="14"/>
      <c r="I36" s="12"/>
      <c r="J36" s="12"/>
      <c r="K36" s="12"/>
      <c r="L36" s="12"/>
      <c r="M36" s="12"/>
      <c r="N36" s="14"/>
      <c r="O36" s="12"/>
      <c r="P36" s="12"/>
    </row>
    <row r="37" spans="1:16">
      <c r="A37" s="82" t="s">
        <v>42</v>
      </c>
      <c r="B37" s="82"/>
      <c r="C37" s="3" t="s">
        <v>23</v>
      </c>
      <c r="D37" s="12">
        <v>33.700000000000003</v>
      </c>
      <c r="E37" s="12"/>
      <c r="F37" s="12"/>
      <c r="G37" s="13"/>
      <c r="H37" s="14"/>
      <c r="I37" s="12"/>
      <c r="J37" s="12"/>
      <c r="K37" s="12"/>
      <c r="L37" s="12"/>
      <c r="M37" s="12"/>
      <c r="N37" s="14"/>
      <c r="O37" s="12"/>
      <c r="P37" s="12"/>
    </row>
    <row r="38" spans="1:16">
      <c r="A38" s="82" t="s">
        <v>43</v>
      </c>
      <c r="B38" s="82"/>
      <c r="C38" s="3" t="s">
        <v>23</v>
      </c>
      <c r="D38" s="12"/>
      <c r="E38" s="12"/>
      <c r="F38" s="12"/>
      <c r="G38" s="13">
        <v>5.32</v>
      </c>
      <c r="H38" s="14"/>
      <c r="I38" s="12"/>
      <c r="J38" s="12"/>
      <c r="K38" s="12"/>
      <c r="L38" s="12"/>
      <c r="M38" s="12"/>
      <c r="N38" s="14"/>
      <c r="O38" s="12"/>
      <c r="P38" s="12"/>
    </row>
    <row r="39" spans="1:16">
      <c r="A39" s="82" t="s">
        <v>44</v>
      </c>
      <c r="B39" s="82"/>
      <c r="C39" s="3" t="s">
        <v>23</v>
      </c>
      <c r="D39" s="12"/>
      <c r="E39" s="12"/>
      <c r="F39" s="12"/>
      <c r="G39" s="13"/>
      <c r="H39" s="14"/>
      <c r="I39" s="12"/>
      <c r="J39" s="12"/>
      <c r="K39" s="12"/>
      <c r="L39" s="12"/>
      <c r="M39" s="12"/>
      <c r="N39" s="14"/>
      <c r="O39" s="12"/>
      <c r="P39" s="12"/>
    </row>
    <row r="40" spans="1:16">
      <c r="A40" s="82" t="s">
        <v>45</v>
      </c>
      <c r="B40" s="82"/>
      <c r="C40" s="3" t="s">
        <v>23</v>
      </c>
      <c r="D40" s="12"/>
      <c r="E40" s="12"/>
      <c r="F40" s="12"/>
      <c r="G40" s="13"/>
      <c r="H40" s="14"/>
      <c r="I40" s="12"/>
      <c r="J40" s="12"/>
      <c r="K40" s="12"/>
      <c r="L40" s="12"/>
      <c r="M40" s="12"/>
      <c r="N40" s="14"/>
      <c r="O40" s="12"/>
      <c r="P40" s="12"/>
    </row>
    <row r="41" spans="1:16">
      <c r="A41" s="82" t="s">
        <v>170</v>
      </c>
      <c r="B41" s="82"/>
      <c r="C41" s="3" t="s">
        <v>23</v>
      </c>
      <c r="D41" s="12"/>
      <c r="E41" s="12"/>
      <c r="F41" s="12"/>
      <c r="G41" s="13"/>
      <c r="H41" s="14"/>
      <c r="I41" s="12"/>
      <c r="J41" s="12"/>
      <c r="K41" s="12"/>
      <c r="L41" s="12"/>
      <c r="M41" s="12"/>
      <c r="N41" s="14"/>
      <c r="O41" s="12"/>
      <c r="P41" s="12"/>
    </row>
    <row r="42" spans="1:16">
      <c r="A42" s="82" t="s">
        <v>47</v>
      </c>
      <c r="B42" s="82"/>
      <c r="C42" s="3" t="s">
        <v>23</v>
      </c>
      <c r="D42" s="12"/>
      <c r="E42" s="12"/>
      <c r="F42" s="12"/>
      <c r="G42" s="13"/>
      <c r="H42" s="14"/>
      <c r="I42" s="12"/>
      <c r="J42" s="12"/>
      <c r="K42" s="12"/>
      <c r="L42" s="12"/>
      <c r="M42" s="12"/>
      <c r="N42" s="14"/>
      <c r="O42" s="12"/>
      <c r="P42" s="12"/>
    </row>
    <row r="43" spans="1:16">
      <c r="A43" s="82" t="s">
        <v>48</v>
      </c>
      <c r="B43" s="82"/>
      <c r="C43" s="3" t="s">
        <v>23</v>
      </c>
      <c r="D43" s="12"/>
      <c r="E43" s="12"/>
      <c r="F43" s="12"/>
      <c r="G43" s="13"/>
      <c r="H43" s="14"/>
      <c r="I43" s="12"/>
      <c r="J43" s="12"/>
      <c r="K43" s="12"/>
      <c r="L43" s="12"/>
      <c r="M43" s="12"/>
      <c r="N43" s="14"/>
      <c r="O43" s="12"/>
      <c r="P43" s="12"/>
    </row>
    <row r="44" spans="1:16">
      <c r="A44" s="82" t="s">
        <v>49</v>
      </c>
      <c r="B44" s="82"/>
      <c r="C44" s="3" t="s">
        <v>23</v>
      </c>
      <c r="D44" s="12"/>
      <c r="E44" s="12"/>
      <c r="F44" s="12"/>
      <c r="G44" s="13"/>
      <c r="H44" s="14"/>
      <c r="I44" s="12"/>
      <c r="J44" s="12">
        <v>73.16</v>
      </c>
      <c r="K44" s="12"/>
      <c r="L44" s="12"/>
      <c r="M44" s="12"/>
      <c r="N44" s="14"/>
      <c r="O44" s="12"/>
      <c r="P44" s="12"/>
    </row>
    <row r="45" spans="1:16">
      <c r="A45" s="82" t="s">
        <v>50</v>
      </c>
      <c r="B45" s="82"/>
      <c r="C45" s="3" t="s">
        <v>23</v>
      </c>
      <c r="D45" s="12">
        <f>1.7+5</f>
        <v>6.7</v>
      </c>
      <c r="E45" s="12">
        <v>24</v>
      </c>
      <c r="F45" s="12">
        <v>7</v>
      </c>
      <c r="G45" s="13"/>
      <c r="H45" s="14"/>
      <c r="I45" s="12">
        <v>0.36</v>
      </c>
      <c r="J45" s="12"/>
      <c r="K45" s="12"/>
      <c r="L45" s="12"/>
      <c r="M45" s="12"/>
      <c r="N45" s="14"/>
      <c r="O45" s="12">
        <v>3.15</v>
      </c>
      <c r="P45" s="12"/>
    </row>
    <row r="46" spans="1:16">
      <c r="A46" s="82" t="s">
        <v>51</v>
      </c>
      <c r="B46" s="82"/>
      <c r="C46" s="3" t="s">
        <v>23</v>
      </c>
      <c r="D46" s="12"/>
      <c r="E46" s="12"/>
      <c r="F46" s="12"/>
      <c r="G46" s="13"/>
      <c r="H46" s="14"/>
      <c r="I46" s="12"/>
      <c r="J46" s="12"/>
      <c r="K46" s="12"/>
      <c r="L46" s="12"/>
      <c r="M46" s="12"/>
      <c r="N46" s="14"/>
      <c r="O46" s="12"/>
      <c r="P46" s="12"/>
    </row>
    <row r="47" spans="1:16">
      <c r="A47" s="82" t="s">
        <v>52</v>
      </c>
      <c r="B47" s="82"/>
      <c r="C47" s="3" t="s">
        <v>23</v>
      </c>
      <c r="D47" s="12"/>
      <c r="E47" s="12"/>
      <c r="F47" s="12"/>
      <c r="G47" s="13"/>
      <c r="H47" s="14"/>
      <c r="I47" s="12"/>
      <c r="J47" s="12"/>
      <c r="K47" s="12"/>
      <c r="L47" s="12"/>
      <c r="M47" s="12"/>
      <c r="N47" s="14"/>
      <c r="O47" s="12"/>
      <c r="P47" s="12"/>
    </row>
    <row r="48" spans="1:16">
      <c r="A48" s="80" t="s">
        <v>101</v>
      </c>
      <c r="B48" s="81"/>
      <c r="C48" s="3" t="s">
        <v>23</v>
      </c>
      <c r="D48" s="12"/>
      <c r="E48" s="12"/>
      <c r="F48" s="12"/>
      <c r="G48" s="13"/>
      <c r="H48" s="14"/>
      <c r="I48" s="12"/>
      <c r="J48" s="12"/>
      <c r="K48" s="12"/>
      <c r="L48" s="12"/>
      <c r="M48" s="12"/>
      <c r="N48" s="14"/>
      <c r="O48" s="12"/>
      <c r="P48" s="12"/>
    </row>
    <row r="49" spans="1:16">
      <c r="A49" s="82" t="s">
        <v>53</v>
      </c>
      <c r="B49" s="82"/>
      <c r="C49" s="3" t="s">
        <v>23</v>
      </c>
      <c r="D49" s="12"/>
      <c r="E49" s="12"/>
      <c r="F49" s="12"/>
      <c r="G49" s="13"/>
      <c r="H49" s="14"/>
      <c r="I49" s="12"/>
      <c r="J49" s="12"/>
      <c r="K49" s="12"/>
      <c r="L49" s="12"/>
      <c r="M49" s="12"/>
      <c r="N49" s="14"/>
      <c r="O49" s="12"/>
      <c r="P49" s="12"/>
    </row>
    <row r="50" spans="1:16">
      <c r="A50" s="82" t="s">
        <v>54</v>
      </c>
      <c r="B50" s="82"/>
      <c r="C50" s="3" t="s">
        <v>23</v>
      </c>
      <c r="D50" s="12"/>
      <c r="E50" s="12"/>
      <c r="F50" s="12"/>
      <c r="G50" s="13"/>
      <c r="H50" s="14"/>
      <c r="I50" s="12"/>
      <c r="J50" s="12"/>
      <c r="K50" s="12"/>
      <c r="L50" s="12"/>
      <c r="M50" s="12"/>
      <c r="N50" s="14"/>
      <c r="O50" s="12"/>
      <c r="P50" s="12"/>
    </row>
    <row r="51" spans="1:16">
      <c r="A51" s="82" t="s">
        <v>55</v>
      </c>
      <c r="B51" s="82"/>
      <c r="C51" s="3" t="s">
        <v>23</v>
      </c>
      <c r="D51" s="12"/>
      <c r="E51" s="12"/>
      <c r="F51" s="12"/>
      <c r="G51" s="13"/>
      <c r="H51" s="14"/>
      <c r="I51" s="12"/>
      <c r="J51" s="12"/>
      <c r="K51" s="12"/>
      <c r="L51" s="12"/>
      <c r="M51" s="12"/>
      <c r="N51" s="14"/>
      <c r="O51" s="12"/>
      <c r="P51" s="12"/>
    </row>
    <row r="52" spans="1:16">
      <c r="A52" s="82" t="s">
        <v>96</v>
      </c>
      <c r="B52" s="82"/>
      <c r="C52" s="3" t="s">
        <v>23</v>
      </c>
      <c r="D52" s="12"/>
      <c r="E52" s="12"/>
      <c r="F52" s="12"/>
      <c r="G52" s="13"/>
      <c r="H52" s="14"/>
      <c r="I52" s="12"/>
      <c r="J52" s="12"/>
      <c r="K52" s="12"/>
      <c r="L52" s="12"/>
      <c r="M52" s="12"/>
      <c r="N52" s="14"/>
      <c r="O52" s="12"/>
      <c r="P52" s="12"/>
    </row>
    <row r="53" spans="1:16">
      <c r="A53" s="82" t="s">
        <v>56</v>
      </c>
      <c r="B53" s="82"/>
      <c r="C53" s="3" t="s">
        <v>23</v>
      </c>
      <c r="D53" s="12"/>
      <c r="E53" s="12"/>
      <c r="F53" s="12"/>
      <c r="G53" s="13"/>
      <c r="H53" s="14"/>
      <c r="I53" s="12"/>
      <c r="J53" s="12"/>
      <c r="K53" s="12"/>
      <c r="L53" s="12"/>
      <c r="M53" s="12"/>
      <c r="N53" s="14"/>
      <c r="O53" s="12"/>
      <c r="P53" s="12"/>
    </row>
    <row r="54" spans="1:16">
      <c r="A54" s="82" t="s">
        <v>57</v>
      </c>
      <c r="B54" s="82"/>
      <c r="C54" s="3" t="s">
        <v>23</v>
      </c>
      <c r="D54" s="12"/>
      <c r="E54" s="12"/>
      <c r="F54" s="12"/>
      <c r="G54" s="13"/>
      <c r="H54" s="14"/>
      <c r="I54" s="12"/>
      <c r="J54" s="12"/>
      <c r="K54" s="12"/>
      <c r="L54" s="12"/>
      <c r="M54" s="12"/>
      <c r="N54" s="14"/>
      <c r="O54" s="12"/>
      <c r="P54" s="12"/>
    </row>
    <row r="55" spans="1:16">
      <c r="A55" s="82" t="s">
        <v>58</v>
      </c>
      <c r="B55" s="82"/>
      <c r="C55" s="3" t="s">
        <v>23</v>
      </c>
      <c r="D55" s="12"/>
      <c r="E55" s="12"/>
      <c r="F55" s="12"/>
      <c r="G55" s="13"/>
      <c r="H55" s="14"/>
      <c r="I55" s="12"/>
      <c r="J55" s="12"/>
      <c r="K55" s="12"/>
      <c r="L55" s="12"/>
      <c r="M55" s="12"/>
      <c r="N55" s="14"/>
      <c r="O55" s="12"/>
      <c r="P55" s="12"/>
    </row>
    <row r="56" spans="1:16">
      <c r="A56" s="82" t="s">
        <v>59</v>
      </c>
      <c r="B56" s="82"/>
      <c r="C56" s="3" t="s">
        <v>23</v>
      </c>
      <c r="D56" s="12"/>
      <c r="E56" s="12"/>
      <c r="F56" s="12"/>
      <c r="G56" s="13"/>
      <c r="H56" s="14"/>
      <c r="I56" s="12"/>
      <c r="J56" s="12"/>
      <c r="K56" s="12"/>
      <c r="L56" s="12"/>
      <c r="M56" s="12"/>
      <c r="N56" s="14"/>
      <c r="O56" s="12"/>
      <c r="P56" s="12"/>
    </row>
    <row r="57" spans="1:16">
      <c r="A57" s="80" t="s">
        <v>178</v>
      </c>
      <c r="B57" s="81"/>
      <c r="C57" s="3" t="s">
        <v>23</v>
      </c>
      <c r="D57" s="12"/>
      <c r="E57" s="12"/>
      <c r="F57" s="12"/>
      <c r="G57" s="13"/>
      <c r="H57" s="14"/>
      <c r="I57" s="12"/>
      <c r="J57" s="12"/>
      <c r="K57" s="12"/>
      <c r="L57" s="12"/>
      <c r="M57" s="12"/>
      <c r="N57" s="14"/>
      <c r="O57" s="12"/>
      <c r="P57" s="12"/>
    </row>
    <row r="58" spans="1:16">
      <c r="A58" s="80" t="s">
        <v>130</v>
      </c>
      <c r="B58" s="81"/>
      <c r="C58" s="3" t="s">
        <v>23</v>
      </c>
      <c r="D58" s="12"/>
      <c r="E58" s="12"/>
      <c r="F58" s="12"/>
      <c r="G58" s="13"/>
      <c r="H58" s="14"/>
      <c r="I58" s="12"/>
      <c r="J58" s="12"/>
      <c r="K58" s="12"/>
      <c r="L58" s="12"/>
      <c r="M58" s="12"/>
      <c r="N58" s="14"/>
      <c r="O58" s="12"/>
      <c r="P58" s="12"/>
    </row>
    <row r="59" spans="1:16">
      <c r="A59" s="82" t="s">
        <v>60</v>
      </c>
      <c r="B59" s="82"/>
      <c r="C59" s="3" t="s">
        <v>23</v>
      </c>
      <c r="D59" s="12"/>
      <c r="E59" s="12"/>
      <c r="F59" s="12"/>
      <c r="G59" s="28">
        <v>93.75</v>
      </c>
      <c r="H59" s="14"/>
      <c r="I59" s="12"/>
      <c r="J59" s="12"/>
      <c r="K59" s="12"/>
      <c r="L59" s="12"/>
      <c r="M59" s="12"/>
      <c r="N59" s="14"/>
      <c r="O59" s="12"/>
      <c r="P59" s="12"/>
    </row>
    <row r="60" spans="1:16">
      <c r="A60" s="82" t="s">
        <v>61</v>
      </c>
      <c r="B60" s="82"/>
      <c r="C60" s="3" t="s">
        <v>23</v>
      </c>
      <c r="D60" s="12"/>
      <c r="E60" s="12"/>
      <c r="F60" s="12"/>
      <c r="G60" s="13"/>
      <c r="H60" s="14"/>
      <c r="I60" s="12"/>
      <c r="J60" s="12"/>
      <c r="K60" s="12"/>
      <c r="L60" s="12"/>
      <c r="M60" s="12"/>
      <c r="N60" s="14"/>
      <c r="O60" s="12">
        <v>63</v>
      </c>
      <c r="P60" s="12"/>
    </row>
    <row r="61" spans="1:16">
      <c r="A61" s="82" t="s">
        <v>62</v>
      </c>
      <c r="B61" s="82"/>
      <c r="C61" s="3" t="s">
        <v>23</v>
      </c>
      <c r="D61" s="12"/>
      <c r="E61" s="12"/>
      <c r="F61" s="12"/>
      <c r="G61" s="13">
        <f>9.6+1.9</f>
        <v>11.5</v>
      </c>
      <c r="H61" s="14">
        <v>10.8</v>
      </c>
      <c r="I61" s="12"/>
      <c r="J61" s="12"/>
      <c r="K61" s="12"/>
      <c r="L61" s="12"/>
      <c r="M61" s="12"/>
      <c r="N61" s="14"/>
      <c r="O61" s="12"/>
      <c r="P61" s="12"/>
    </row>
    <row r="62" spans="1:16">
      <c r="A62" s="82" t="s">
        <v>63</v>
      </c>
      <c r="B62" s="82"/>
      <c r="C62" s="3" t="s">
        <v>23</v>
      </c>
      <c r="D62" s="12"/>
      <c r="E62" s="12">
        <v>17.07</v>
      </c>
      <c r="F62" s="12"/>
      <c r="G62" s="13">
        <f>10.67+2.63</f>
        <v>13.3</v>
      </c>
      <c r="H62" s="14"/>
      <c r="I62" s="12"/>
      <c r="J62" s="12"/>
      <c r="K62" s="12"/>
      <c r="L62" s="12"/>
      <c r="M62" s="12"/>
      <c r="N62" s="14"/>
      <c r="O62" s="12"/>
      <c r="P62" s="12"/>
    </row>
    <row r="63" spans="1:16">
      <c r="A63" s="82" t="s">
        <v>64</v>
      </c>
      <c r="B63" s="82"/>
      <c r="C63" s="3" t="s">
        <v>23</v>
      </c>
      <c r="D63" s="12"/>
      <c r="E63" s="12"/>
      <c r="F63" s="12"/>
      <c r="G63" s="13"/>
      <c r="H63" s="14"/>
      <c r="I63" s="12"/>
      <c r="J63" s="12"/>
      <c r="K63" s="12"/>
      <c r="L63" s="12"/>
      <c r="M63" s="12"/>
      <c r="N63" s="14"/>
      <c r="O63" s="12"/>
      <c r="P63" s="12"/>
    </row>
    <row r="64" spans="1:16">
      <c r="A64" s="82" t="s">
        <v>82</v>
      </c>
      <c r="B64" s="82"/>
      <c r="C64" s="3" t="s">
        <v>23</v>
      </c>
      <c r="D64" s="12"/>
      <c r="E64" s="12"/>
      <c r="F64" s="12"/>
      <c r="G64" s="13"/>
      <c r="H64" s="14"/>
      <c r="I64" s="12"/>
      <c r="J64" s="12"/>
      <c r="K64" s="12"/>
      <c r="L64" s="12"/>
      <c r="M64" s="12"/>
      <c r="N64" s="14"/>
      <c r="O64" s="12">
        <v>0.42</v>
      </c>
      <c r="P64" s="12"/>
    </row>
    <row r="65" spans="1:16">
      <c r="A65" s="82" t="s">
        <v>65</v>
      </c>
      <c r="B65" s="82"/>
      <c r="C65" s="3" t="s">
        <v>23</v>
      </c>
      <c r="D65" s="12"/>
      <c r="E65" s="12"/>
      <c r="F65" s="12"/>
      <c r="G65" s="13"/>
      <c r="H65" s="14"/>
      <c r="I65" s="12"/>
      <c r="J65" s="12"/>
      <c r="K65" s="12"/>
      <c r="L65" s="12"/>
      <c r="M65" s="12"/>
      <c r="N65" s="14"/>
      <c r="O65" s="12"/>
      <c r="P65" s="12"/>
    </row>
    <row r="66" spans="1:16">
      <c r="A66" s="82" t="s">
        <v>66</v>
      </c>
      <c r="B66" s="82"/>
      <c r="C66" s="3" t="s">
        <v>23</v>
      </c>
      <c r="D66" s="12"/>
      <c r="E66" s="12"/>
      <c r="F66" s="12"/>
      <c r="G66" s="13"/>
      <c r="H66" s="14"/>
      <c r="I66" s="12"/>
      <c r="J66" s="12"/>
      <c r="K66" s="12"/>
      <c r="L66" s="12"/>
      <c r="M66" s="12"/>
      <c r="N66" s="14"/>
      <c r="O66" s="12"/>
      <c r="P66" s="12"/>
    </row>
    <row r="67" spans="1:16">
      <c r="A67" s="82" t="s">
        <v>177</v>
      </c>
      <c r="B67" s="82"/>
      <c r="C67" s="3" t="s">
        <v>23</v>
      </c>
      <c r="D67" s="12"/>
      <c r="E67" s="12"/>
      <c r="F67" s="12"/>
      <c r="G67" s="13"/>
      <c r="H67" s="14"/>
      <c r="I67" s="12"/>
      <c r="J67" s="12"/>
      <c r="K67" s="12"/>
      <c r="L67" s="12">
        <v>30</v>
      </c>
      <c r="M67" s="12"/>
      <c r="N67" s="14"/>
      <c r="O67" s="12"/>
      <c r="P67" s="12"/>
    </row>
    <row r="68" spans="1:16">
      <c r="A68" s="82" t="s">
        <v>67</v>
      </c>
      <c r="B68" s="82"/>
      <c r="C68" s="3" t="s">
        <v>23</v>
      </c>
      <c r="D68" s="12"/>
      <c r="E68" s="12"/>
      <c r="F68" s="12"/>
      <c r="G68" s="13"/>
      <c r="H68" s="14"/>
      <c r="I68" s="12"/>
      <c r="J68" s="12"/>
      <c r="K68" s="12"/>
      <c r="L68" s="12"/>
      <c r="M68" s="12">
        <v>30</v>
      </c>
      <c r="N68" s="14"/>
      <c r="O68" s="12"/>
      <c r="P68" s="12"/>
    </row>
    <row r="69" spans="1:16">
      <c r="A69" s="82" t="s">
        <v>68</v>
      </c>
      <c r="B69" s="82"/>
      <c r="C69" s="3" t="s">
        <v>23</v>
      </c>
      <c r="D69" s="12"/>
      <c r="E69" s="12"/>
      <c r="F69" s="12"/>
      <c r="G69" s="13"/>
      <c r="H69" s="14"/>
      <c r="I69" s="12"/>
      <c r="J69" s="12"/>
      <c r="K69" s="12"/>
      <c r="L69" s="12"/>
      <c r="M69" s="12"/>
      <c r="N69" s="14"/>
      <c r="O69" s="12"/>
      <c r="P69" s="12"/>
    </row>
    <row r="70" spans="1:16">
      <c r="A70" s="82" t="s">
        <v>97</v>
      </c>
      <c r="B70" s="82"/>
      <c r="C70" s="3" t="s">
        <v>23</v>
      </c>
      <c r="D70" s="12">
        <v>5.2</v>
      </c>
      <c r="E70" s="12"/>
      <c r="F70" s="12"/>
      <c r="G70" s="13"/>
      <c r="H70" s="14"/>
      <c r="I70" s="12"/>
      <c r="J70" s="12"/>
      <c r="K70" s="12"/>
      <c r="L70" s="12"/>
      <c r="M70" s="12"/>
      <c r="N70" s="14"/>
      <c r="O70" s="12"/>
      <c r="P70" s="12"/>
    </row>
    <row r="71" spans="1:16">
      <c r="A71" s="82" t="s">
        <v>69</v>
      </c>
      <c r="B71" s="82"/>
      <c r="C71" s="3" t="s">
        <v>23</v>
      </c>
      <c r="D71" s="12"/>
      <c r="E71" s="12"/>
      <c r="F71" s="12"/>
      <c r="G71" s="13"/>
      <c r="H71" s="14"/>
      <c r="I71" s="12"/>
      <c r="J71" s="12"/>
      <c r="K71" s="12"/>
      <c r="L71" s="12"/>
      <c r="M71" s="12"/>
      <c r="N71" s="14"/>
      <c r="O71" s="12"/>
      <c r="P71" s="12"/>
    </row>
    <row r="72" spans="1:16">
      <c r="A72" s="82" t="s">
        <v>70</v>
      </c>
      <c r="B72" s="82"/>
      <c r="C72" s="3" t="s">
        <v>23</v>
      </c>
      <c r="D72" s="12"/>
      <c r="E72" s="12"/>
      <c r="F72" s="12"/>
      <c r="G72" s="13"/>
      <c r="H72" s="14"/>
      <c r="I72" s="12"/>
      <c r="J72" s="12"/>
      <c r="K72" s="12"/>
      <c r="L72" s="12"/>
      <c r="M72" s="12"/>
      <c r="N72" s="14"/>
      <c r="O72" s="12"/>
      <c r="P72" s="12"/>
    </row>
    <row r="73" spans="1:16">
      <c r="A73" s="82" t="s">
        <v>103</v>
      </c>
      <c r="B73" s="82"/>
      <c r="C73" s="3" t="s">
        <v>23</v>
      </c>
      <c r="D73" s="12"/>
      <c r="E73" s="12">
        <v>1.0900000000000001</v>
      </c>
      <c r="F73" s="12"/>
      <c r="G73" s="13"/>
      <c r="H73" s="14"/>
      <c r="I73" s="12"/>
      <c r="J73" s="12"/>
      <c r="K73" s="12"/>
      <c r="L73" s="12"/>
      <c r="M73" s="12"/>
      <c r="N73" s="14"/>
      <c r="O73" s="12"/>
      <c r="P73" s="12"/>
    </row>
    <row r="74" spans="1:16">
      <c r="A74" s="82" t="s">
        <v>78</v>
      </c>
      <c r="B74" s="82"/>
      <c r="C74" s="3" t="s">
        <v>23</v>
      </c>
      <c r="D74" s="12"/>
      <c r="E74" s="12">
        <v>0.09</v>
      </c>
      <c r="F74" s="12"/>
      <c r="G74" s="13"/>
      <c r="H74" s="14"/>
      <c r="I74" s="12"/>
      <c r="J74" s="12"/>
      <c r="K74" s="12"/>
      <c r="L74" s="12"/>
      <c r="M74" s="12"/>
      <c r="N74" s="14"/>
      <c r="O74" s="12"/>
      <c r="P74" s="12"/>
    </row>
    <row r="75" spans="1:16">
      <c r="A75" s="82" t="s">
        <v>73</v>
      </c>
      <c r="B75" s="82"/>
      <c r="C75" s="3" t="s">
        <v>23</v>
      </c>
      <c r="D75" s="12"/>
      <c r="E75" s="12"/>
      <c r="F75" s="12"/>
      <c r="G75" s="13"/>
      <c r="H75" s="14"/>
      <c r="I75" s="12"/>
      <c r="J75" s="12"/>
      <c r="K75" s="12"/>
      <c r="L75" s="12"/>
      <c r="M75" s="12"/>
      <c r="N75" s="14"/>
      <c r="O75" s="12"/>
      <c r="P75" s="12"/>
    </row>
    <row r="76" spans="1:16">
      <c r="A76" s="82" t="s">
        <v>74</v>
      </c>
      <c r="B76" s="82"/>
      <c r="C76" s="3" t="s">
        <v>23</v>
      </c>
      <c r="D76" s="12">
        <v>0.3</v>
      </c>
      <c r="E76" s="12">
        <v>0.09</v>
      </c>
      <c r="F76" s="12"/>
      <c r="G76" s="13"/>
      <c r="H76" s="14"/>
      <c r="I76" s="12"/>
      <c r="J76" s="12">
        <v>0.57999999999999996</v>
      </c>
      <c r="K76" s="12"/>
      <c r="L76" s="12"/>
      <c r="M76" s="12"/>
      <c r="N76" s="14"/>
      <c r="O76" s="12">
        <v>0.72</v>
      </c>
      <c r="P76" s="12"/>
    </row>
    <row r="77" spans="1:16">
      <c r="A77" s="82" t="s">
        <v>75</v>
      </c>
      <c r="B77" s="82"/>
      <c r="C77" s="3" t="s">
        <v>23</v>
      </c>
      <c r="D77" s="12"/>
      <c r="E77" s="12"/>
      <c r="F77" s="12"/>
      <c r="G77" s="13"/>
      <c r="H77" s="14"/>
      <c r="I77" s="12">
        <v>3</v>
      </c>
      <c r="J77" s="12"/>
      <c r="K77" s="12"/>
      <c r="L77" s="12"/>
      <c r="M77" s="12"/>
      <c r="N77" s="14"/>
      <c r="O77" s="12"/>
      <c r="P77" s="12"/>
    </row>
    <row r="78" spans="1:16">
      <c r="A78" s="82" t="s">
        <v>76</v>
      </c>
      <c r="B78" s="82"/>
      <c r="C78" s="3" t="s">
        <v>23</v>
      </c>
      <c r="D78" s="12">
        <f>0.02+0.03</f>
        <v>0.05</v>
      </c>
      <c r="E78" s="12"/>
      <c r="F78" s="12"/>
      <c r="G78" s="13"/>
      <c r="H78" s="14"/>
      <c r="I78" s="12"/>
      <c r="J78" s="12"/>
      <c r="K78" s="12"/>
      <c r="L78" s="12"/>
      <c r="M78" s="12"/>
      <c r="N78" s="14"/>
      <c r="O78" s="12"/>
      <c r="P78" s="12"/>
    </row>
    <row r="79" spans="1:16">
      <c r="A79" s="82" t="s">
        <v>171</v>
      </c>
      <c r="B79" s="82"/>
      <c r="C79" s="3" t="s">
        <v>23</v>
      </c>
      <c r="D79" s="12"/>
      <c r="E79" s="12">
        <v>8</v>
      </c>
      <c r="F79" s="12"/>
      <c r="G79" s="13"/>
      <c r="H79" s="14"/>
      <c r="I79" s="12"/>
      <c r="J79" s="12"/>
      <c r="K79" s="12"/>
      <c r="L79" s="12"/>
      <c r="M79" s="12"/>
      <c r="N79" s="14"/>
      <c r="O79" s="12"/>
      <c r="P79" s="12"/>
    </row>
    <row r="80" spans="1:16">
      <c r="A80" s="82" t="s">
        <v>172</v>
      </c>
      <c r="B80" s="82"/>
      <c r="C80" s="3" t="s">
        <v>23</v>
      </c>
      <c r="D80" s="12"/>
      <c r="E80" s="12">
        <v>0.09</v>
      </c>
      <c r="F80" s="12"/>
      <c r="G80" s="13"/>
      <c r="H80" s="14"/>
      <c r="I80" s="12"/>
      <c r="J80" s="12"/>
      <c r="K80" s="12"/>
      <c r="L80" s="12"/>
      <c r="M80" s="12"/>
      <c r="N80" s="14"/>
      <c r="O80" s="12"/>
      <c r="P80" s="12"/>
    </row>
    <row r="81" spans="1:16" ht="22.5" customHeight="1">
      <c r="A81" s="98" t="s">
        <v>176</v>
      </c>
      <c r="B81" s="98"/>
      <c r="C81" s="3" t="s">
        <v>23</v>
      </c>
      <c r="D81" s="12"/>
      <c r="E81" s="12"/>
      <c r="F81" s="12"/>
      <c r="G81" s="13"/>
      <c r="H81" s="14"/>
      <c r="I81" s="12"/>
      <c r="J81" s="12"/>
      <c r="K81" s="12">
        <v>20</v>
      </c>
      <c r="L81" s="12"/>
      <c r="M81" s="12"/>
      <c r="N81" s="14"/>
      <c r="O81" s="12"/>
      <c r="P81" s="12"/>
    </row>
    <row r="83" spans="1:16">
      <c r="B83" t="s">
        <v>84</v>
      </c>
      <c r="H83" s="78" t="s">
        <v>85</v>
      </c>
      <c r="I83"/>
    </row>
    <row r="85" spans="1:16">
      <c r="B85" t="s">
        <v>86</v>
      </c>
      <c r="H85" s="78" t="s">
        <v>85</v>
      </c>
      <c r="I85"/>
      <c r="J85"/>
      <c r="K85"/>
      <c r="L85"/>
      <c r="M85"/>
      <c r="N85"/>
      <c r="O85"/>
      <c r="P85"/>
    </row>
  </sheetData>
  <mergeCells count="75">
    <mergeCell ref="A19:B19"/>
    <mergeCell ref="A11:B11"/>
    <mergeCell ref="C11:O11"/>
    <mergeCell ref="A12:B12"/>
    <mergeCell ref="D12:F12"/>
    <mergeCell ref="N12:O12"/>
    <mergeCell ref="A13:B13"/>
    <mergeCell ref="A14:B14"/>
    <mergeCell ref="A15:B15"/>
    <mergeCell ref="A16:B16"/>
    <mergeCell ref="A17:B17"/>
    <mergeCell ref="A18:B18"/>
    <mergeCell ref="G12:M12"/>
    <mergeCell ref="A34:B34"/>
    <mergeCell ref="A20:B20"/>
    <mergeCell ref="A21:B21"/>
    <mergeCell ref="A22:B22"/>
    <mergeCell ref="A23:B23"/>
    <mergeCell ref="A24:B24"/>
    <mergeCell ref="A25:B25"/>
    <mergeCell ref="A26:B26"/>
    <mergeCell ref="A30:B30"/>
    <mergeCell ref="A31:B31"/>
    <mergeCell ref="A32:B32"/>
    <mergeCell ref="A33:B33"/>
    <mergeCell ref="A27:B27"/>
    <mergeCell ref="A28:B28"/>
    <mergeCell ref="A29:B29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61:B61"/>
    <mergeCell ref="A47:B47"/>
    <mergeCell ref="A49:B49"/>
    <mergeCell ref="A50:B50"/>
    <mergeCell ref="A51:B51"/>
    <mergeCell ref="A52:B52"/>
    <mergeCell ref="A53:B53"/>
    <mergeCell ref="A54:B54"/>
    <mergeCell ref="A55:B55"/>
    <mergeCell ref="A56:B56"/>
    <mergeCell ref="A59:B59"/>
    <mergeCell ref="A60:B60"/>
    <mergeCell ref="A57:B57"/>
    <mergeCell ref="A48:B48"/>
    <mergeCell ref="A58:B58"/>
    <mergeCell ref="A74:B74"/>
    <mergeCell ref="A62:B62"/>
    <mergeCell ref="A63:B63"/>
    <mergeCell ref="A64:B64"/>
    <mergeCell ref="A65:B65"/>
    <mergeCell ref="A66:B66"/>
    <mergeCell ref="A68:B68"/>
    <mergeCell ref="A69:B69"/>
    <mergeCell ref="A70:B70"/>
    <mergeCell ref="A71:B71"/>
    <mergeCell ref="A72:B72"/>
    <mergeCell ref="A73:B73"/>
    <mergeCell ref="A67:B67"/>
    <mergeCell ref="A81:B81"/>
    <mergeCell ref="A75:B75"/>
    <mergeCell ref="A76:B76"/>
    <mergeCell ref="A77:B77"/>
    <mergeCell ref="A78:B78"/>
    <mergeCell ref="A79:B79"/>
    <mergeCell ref="A80:B80"/>
  </mergeCells>
  <pageMargins left="0.19685039370078741" right="0.19685039370078741" top="0.23622047244094491" bottom="0.15748031496062992" header="0.19685039370078741" footer="0.19685039370078741"/>
  <pageSetup paperSize="9" scale="89" fitToWidth="0" fitToHeight="0" pageOrder="overThenDown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Q80"/>
  <sheetViews>
    <sheetView topLeftCell="A4" workbookViewId="0">
      <selection activeCell="G21" sqref="G21"/>
    </sheetView>
  </sheetViews>
  <sheetFormatPr defaultRowHeight="14.25"/>
  <cols>
    <col min="1" max="2" width="10.75" customWidth="1"/>
    <col min="3" max="3" width="4.375" customWidth="1"/>
    <col min="4" max="5" width="9.125" style="2" customWidth="1"/>
    <col min="6" max="6" width="7.875" style="2" customWidth="1"/>
    <col min="7" max="7" width="7.375" style="2" customWidth="1"/>
    <col min="8" max="8" width="8.75" style="2" customWidth="1"/>
    <col min="9" max="9" width="9.75" style="20" customWidth="1"/>
    <col min="10" max="10" width="9.5" style="2" customWidth="1"/>
    <col min="11" max="11" width="9.125" style="2" customWidth="1"/>
    <col min="12" max="12" width="9.25" style="2" customWidth="1"/>
    <col min="13" max="14" width="7.25" style="2" customWidth="1"/>
    <col min="15" max="15" width="9.25" style="2" customWidth="1"/>
    <col min="16" max="16" width="9.5" style="2" customWidth="1"/>
    <col min="17" max="17" width="8.125" style="2" customWidth="1"/>
  </cols>
  <sheetData>
    <row r="1" spans="1:17">
      <c r="A1" s="1" t="s">
        <v>0</v>
      </c>
      <c r="B1" t="s">
        <v>1</v>
      </c>
      <c r="E1" t="s">
        <v>131</v>
      </c>
      <c r="I1" s="78" t="s">
        <v>2</v>
      </c>
      <c r="J1"/>
    </row>
    <row r="2" spans="1:17">
      <c r="A2" t="s">
        <v>4</v>
      </c>
      <c r="B2" t="s">
        <v>5</v>
      </c>
      <c r="I2" s="78" t="s">
        <v>6</v>
      </c>
      <c r="J2"/>
    </row>
    <row r="3" spans="1:17">
      <c r="A3" s="3" t="s">
        <v>7</v>
      </c>
      <c r="B3" s="3"/>
      <c r="I3" s="78" t="s">
        <v>8</v>
      </c>
      <c r="J3"/>
    </row>
    <row r="4" spans="1:17">
      <c r="A4" s="3"/>
      <c r="B4" s="3"/>
      <c r="I4" s="78" t="s">
        <v>87</v>
      </c>
      <c r="J4"/>
    </row>
    <row r="5" spans="1:17">
      <c r="A5" s="3"/>
      <c r="B5" s="3"/>
    </row>
    <row r="6" spans="1:17">
      <c r="A6" s="3"/>
      <c r="B6" s="3"/>
      <c r="E6" t="s">
        <v>9</v>
      </c>
    </row>
    <row r="7" spans="1:17">
      <c r="A7" s="3"/>
      <c r="B7" s="3"/>
      <c r="E7" t="s">
        <v>10</v>
      </c>
    </row>
    <row r="8" spans="1:17">
      <c r="E8" t="s">
        <v>88</v>
      </c>
    </row>
    <row r="9" spans="1:17">
      <c r="E9" t="s">
        <v>11</v>
      </c>
    </row>
    <row r="11" spans="1:17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7" ht="15">
      <c r="A12" s="90"/>
      <c r="B12" s="90"/>
      <c r="C12" s="6"/>
      <c r="D12" s="91" t="s">
        <v>15</v>
      </c>
      <c r="E12" s="91"/>
      <c r="F12" s="91"/>
      <c r="G12" s="92" t="s">
        <v>16</v>
      </c>
      <c r="H12" s="100"/>
      <c r="I12" s="100"/>
      <c r="J12" s="100"/>
      <c r="K12" s="100"/>
      <c r="L12" s="100"/>
      <c r="M12" s="100"/>
      <c r="N12" s="95"/>
      <c r="O12" s="91" t="s">
        <v>17</v>
      </c>
      <c r="P12" s="91"/>
      <c r="Q12" s="7" t="s">
        <v>18</v>
      </c>
    </row>
    <row r="13" spans="1:17" ht="120" customHeight="1">
      <c r="A13" s="86" t="s">
        <v>19</v>
      </c>
      <c r="B13" s="86"/>
      <c r="C13" s="8" t="s">
        <v>20</v>
      </c>
      <c r="D13" s="19" t="s">
        <v>179</v>
      </c>
      <c r="E13" s="16" t="s">
        <v>161</v>
      </c>
      <c r="F13" s="16" t="s">
        <v>162</v>
      </c>
      <c r="G13" s="16" t="s">
        <v>140</v>
      </c>
      <c r="H13" s="18" t="s">
        <v>180</v>
      </c>
      <c r="I13" s="23" t="s">
        <v>255</v>
      </c>
      <c r="J13" s="17" t="s">
        <v>164</v>
      </c>
      <c r="K13" s="17" t="s">
        <v>181</v>
      </c>
      <c r="L13" s="17" t="s">
        <v>166</v>
      </c>
      <c r="M13" s="17" t="s">
        <v>167</v>
      </c>
      <c r="N13" s="17" t="s">
        <v>168</v>
      </c>
      <c r="O13" s="11" t="s">
        <v>93</v>
      </c>
      <c r="P13" s="17" t="s">
        <v>358</v>
      </c>
      <c r="Q13" s="4" t="s">
        <v>14</v>
      </c>
    </row>
    <row r="14" spans="1:17">
      <c r="A14" s="82" t="s">
        <v>22</v>
      </c>
      <c r="B14" s="82"/>
      <c r="C14" s="3" t="s">
        <v>23</v>
      </c>
      <c r="D14" s="12"/>
      <c r="E14" s="12"/>
      <c r="F14" s="12"/>
      <c r="G14" s="12"/>
      <c r="H14" s="13"/>
      <c r="I14" s="14"/>
      <c r="J14" s="12"/>
      <c r="K14" s="12"/>
      <c r="L14" s="12"/>
      <c r="M14" s="12"/>
      <c r="N14" s="12"/>
      <c r="O14" s="14"/>
      <c r="P14" s="12"/>
      <c r="Q14" s="12"/>
    </row>
    <row r="15" spans="1:17">
      <c r="A15" s="82" t="s">
        <v>175</v>
      </c>
      <c r="B15" s="82"/>
      <c r="C15" s="3" t="s">
        <v>23</v>
      </c>
      <c r="D15" s="12"/>
      <c r="E15" s="12"/>
      <c r="F15" s="12"/>
      <c r="G15" s="12"/>
      <c r="H15" s="13"/>
      <c r="I15" s="14"/>
      <c r="J15" s="12"/>
      <c r="K15" s="12"/>
      <c r="L15" s="12"/>
      <c r="M15" s="12"/>
      <c r="N15" s="12"/>
      <c r="O15" s="14"/>
      <c r="P15" s="12"/>
      <c r="Q15" s="12"/>
    </row>
    <row r="16" spans="1:17">
      <c r="A16" s="82" t="s">
        <v>173</v>
      </c>
      <c r="B16" s="82"/>
      <c r="C16" s="3" t="s">
        <v>23</v>
      </c>
      <c r="D16" s="12"/>
      <c r="E16" s="12"/>
      <c r="F16" s="12"/>
      <c r="G16" s="12"/>
      <c r="H16" s="13">
        <v>4.75</v>
      </c>
      <c r="I16" s="14">
        <v>85</v>
      </c>
      <c r="J16" s="12"/>
      <c r="K16" s="12"/>
      <c r="L16" s="12"/>
      <c r="M16" s="12"/>
      <c r="N16" s="12"/>
      <c r="O16" s="14"/>
      <c r="P16" s="12"/>
      <c r="Q16" s="12"/>
    </row>
    <row r="17" spans="1:17">
      <c r="A17" s="82" t="s">
        <v>174</v>
      </c>
      <c r="B17" s="82"/>
      <c r="C17" s="3" t="s">
        <v>23</v>
      </c>
      <c r="D17" s="12"/>
      <c r="E17" s="12"/>
      <c r="F17" s="12"/>
      <c r="G17" s="12"/>
      <c r="H17" s="13"/>
      <c r="I17" s="14"/>
      <c r="J17" s="12"/>
      <c r="K17" s="12"/>
      <c r="L17" s="12"/>
      <c r="M17" s="12"/>
      <c r="N17" s="12"/>
      <c r="O17" s="14"/>
      <c r="P17" s="12"/>
      <c r="Q17" s="12"/>
    </row>
    <row r="18" spans="1:17">
      <c r="A18" s="80" t="s">
        <v>159</v>
      </c>
      <c r="B18" s="81"/>
      <c r="C18" s="3" t="s">
        <v>23</v>
      </c>
      <c r="D18" s="12"/>
      <c r="E18" s="12"/>
      <c r="F18" s="12"/>
      <c r="G18" s="12"/>
      <c r="H18" s="13"/>
      <c r="I18" s="14"/>
      <c r="J18" s="12"/>
      <c r="K18" s="12"/>
      <c r="L18" s="12"/>
      <c r="M18" s="12"/>
      <c r="N18" s="12"/>
      <c r="O18" s="14"/>
      <c r="P18" s="12"/>
      <c r="Q18" s="12"/>
    </row>
    <row r="19" spans="1:17">
      <c r="A19" s="82" t="s">
        <v>29</v>
      </c>
      <c r="B19" s="82"/>
      <c r="C19" s="3" t="s">
        <v>23</v>
      </c>
      <c r="D19" s="12"/>
      <c r="E19" s="12"/>
      <c r="F19" s="12">
        <v>20</v>
      </c>
      <c r="G19" s="12"/>
      <c r="H19" s="13"/>
      <c r="I19" s="14"/>
      <c r="J19" s="12"/>
      <c r="K19" s="12"/>
      <c r="L19" s="12"/>
      <c r="M19" s="12"/>
      <c r="N19" s="12"/>
      <c r="O19" s="14"/>
      <c r="P19" s="12"/>
      <c r="Q19" s="12"/>
    </row>
    <row r="20" spans="1:17">
      <c r="A20" s="82" t="s">
        <v>113</v>
      </c>
      <c r="B20" s="82"/>
      <c r="C20" s="3" t="s">
        <v>23</v>
      </c>
      <c r="D20" s="12">
        <f>4+2.5</f>
        <v>6.5</v>
      </c>
      <c r="E20" s="12">
        <v>15</v>
      </c>
      <c r="F20" s="12"/>
      <c r="G20" s="12"/>
      <c r="H20" s="13"/>
      <c r="I20" s="14"/>
      <c r="J20" s="12"/>
      <c r="K20" s="12">
        <v>4.3899999999999997</v>
      </c>
      <c r="L20" s="12"/>
      <c r="M20" s="12"/>
      <c r="N20" s="12"/>
      <c r="O20" s="14"/>
      <c r="P20" s="12">
        <v>2.94</v>
      </c>
      <c r="Q20" s="12"/>
    </row>
    <row r="21" spans="1:17">
      <c r="A21" s="82" t="s">
        <v>31</v>
      </c>
      <c r="B21" s="82"/>
      <c r="C21" s="3" t="s">
        <v>23</v>
      </c>
      <c r="D21" s="12"/>
      <c r="E21" s="12"/>
      <c r="F21" s="12"/>
      <c r="G21" s="12"/>
      <c r="H21" s="13">
        <v>5</v>
      </c>
      <c r="I21" s="14">
        <v>2</v>
      </c>
      <c r="J21" s="12">
        <v>1</v>
      </c>
      <c r="K21" s="12"/>
      <c r="L21" s="12"/>
      <c r="M21" s="12"/>
      <c r="N21" s="12"/>
      <c r="O21" s="14"/>
      <c r="P21" s="12">
        <f>0.34+1.36</f>
        <v>1.7000000000000002</v>
      </c>
      <c r="Q21" s="12"/>
    </row>
    <row r="22" spans="1:17">
      <c r="A22" s="82" t="s">
        <v>32</v>
      </c>
      <c r="B22" s="82"/>
      <c r="C22" s="3" t="s">
        <v>23</v>
      </c>
      <c r="D22" s="12"/>
      <c r="E22" s="12"/>
      <c r="F22" s="12"/>
      <c r="G22" s="12"/>
      <c r="H22" s="13"/>
      <c r="I22" s="14"/>
      <c r="J22" s="12"/>
      <c r="K22" s="12"/>
      <c r="L22" s="12"/>
      <c r="M22" s="12"/>
      <c r="N22" s="12"/>
      <c r="O22" s="14"/>
      <c r="P22" s="12"/>
      <c r="Q22" s="12"/>
    </row>
    <row r="23" spans="1:17">
      <c r="A23" s="82" t="s">
        <v>33</v>
      </c>
      <c r="B23" s="82"/>
      <c r="C23" s="3" t="s">
        <v>23</v>
      </c>
      <c r="D23" s="12">
        <f>50+46.88</f>
        <v>96.88</v>
      </c>
      <c r="E23" s="12"/>
      <c r="F23" s="12"/>
      <c r="G23" s="12"/>
      <c r="H23" s="13"/>
      <c r="I23" s="79"/>
      <c r="J23" s="21"/>
      <c r="K23" s="12"/>
      <c r="L23" s="12"/>
      <c r="M23" s="12"/>
      <c r="N23" s="12"/>
      <c r="O23" s="14"/>
      <c r="P23" s="12"/>
      <c r="Q23" s="12"/>
    </row>
    <row r="24" spans="1:17">
      <c r="A24" s="82" t="s">
        <v>34</v>
      </c>
      <c r="B24" s="82"/>
      <c r="C24" s="3" t="s">
        <v>23</v>
      </c>
      <c r="D24" s="12"/>
      <c r="E24" s="12"/>
      <c r="F24" s="12"/>
      <c r="G24" s="12"/>
      <c r="H24" s="13"/>
      <c r="I24" s="14"/>
      <c r="J24" s="12"/>
      <c r="K24" s="12"/>
      <c r="L24" s="12"/>
      <c r="M24" s="12"/>
      <c r="N24" s="12"/>
      <c r="O24" s="14">
        <v>206</v>
      </c>
      <c r="P24" s="12"/>
      <c r="Q24" s="12"/>
    </row>
    <row r="25" spans="1:17">
      <c r="A25" s="82" t="s">
        <v>35</v>
      </c>
      <c r="B25" s="82"/>
      <c r="C25" s="3" t="s">
        <v>23</v>
      </c>
      <c r="D25" s="12">
        <v>1.5</v>
      </c>
      <c r="E25" s="12"/>
      <c r="F25" s="12"/>
      <c r="G25" s="12"/>
      <c r="H25" s="13"/>
      <c r="I25" s="14">
        <v>20</v>
      </c>
      <c r="J25" s="12"/>
      <c r="K25" s="12"/>
      <c r="L25" s="12"/>
      <c r="M25" s="12"/>
      <c r="N25" s="12"/>
      <c r="O25" s="14"/>
      <c r="P25" s="12"/>
      <c r="Q25" s="12"/>
    </row>
    <row r="26" spans="1:17">
      <c r="A26" s="82" t="s">
        <v>36</v>
      </c>
      <c r="B26" s="82"/>
      <c r="C26" s="3" t="s">
        <v>23</v>
      </c>
      <c r="D26" s="12">
        <v>106.25</v>
      </c>
      <c r="E26" s="12"/>
      <c r="F26" s="12"/>
      <c r="G26" s="12"/>
      <c r="H26" s="13"/>
      <c r="I26" s="14"/>
      <c r="J26" s="12"/>
      <c r="K26" s="12"/>
      <c r="L26" s="12"/>
      <c r="M26" s="12"/>
      <c r="N26" s="12"/>
      <c r="O26" s="14"/>
      <c r="P26" s="12"/>
      <c r="Q26" s="12"/>
    </row>
    <row r="27" spans="1:17">
      <c r="A27" s="82" t="s">
        <v>37</v>
      </c>
      <c r="B27" s="82"/>
      <c r="C27" s="3" t="s">
        <v>23</v>
      </c>
      <c r="D27" s="12"/>
      <c r="E27" s="12"/>
      <c r="F27" s="12"/>
      <c r="G27" s="12"/>
      <c r="H27" s="13"/>
      <c r="I27" s="14"/>
      <c r="J27" s="12"/>
      <c r="K27" s="12"/>
      <c r="L27" s="12"/>
      <c r="M27" s="12"/>
      <c r="N27" s="12"/>
      <c r="O27" s="14"/>
      <c r="P27" s="12"/>
      <c r="Q27" s="12"/>
    </row>
    <row r="28" spans="1:17">
      <c r="A28" s="82" t="s">
        <v>38</v>
      </c>
      <c r="B28" s="82"/>
      <c r="C28" s="3" t="s">
        <v>23</v>
      </c>
      <c r="D28" s="12">
        <v>5.12</v>
      </c>
      <c r="E28" s="12">
        <v>17.329999999999998</v>
      </c>
      <c r="F28" s="12"/>
      <c r="G28" s="12"/>
      <c r="H28" s="13">
        <v>3.09</v>
      </c>
      <c r="I28" s="14"/>
      <c r="J28" s="12"/>
      <c r="K28" s="12"/>
      <c r="L28" s="12"/>
      <c r="M28" s="12"/>
      <c r="N28" s="12"/>
      <c r="O28" s="14"/>
      <c r="P28" s="12">
        <f>0.5+4.2</f>
        <v>4.7</v>
      </c>
      <c r="Q28" s="12"/>
    </row>
    <row r="29" spans="1:17">
      <c r="A29" s="82" t="s">
        <v>39</v>
      </c>
      <c r="B29" s="82"/>
      <c r="C29" s="3" t="s">
        <v>23</v>
      </c>
      <c r="D29" s="12">
        <v>2.5</v>
      </c>
      <c r="E29" s="12">
        <v>43</v>
      </c>
      <c r="F29" s="12"/>
      <c r="G29" s="12"/>
      <c r="H29" s="13"/>
      <c r="I29" s="14">
        <v>2</v>
      </c>
      <c r="J29" s="12">
        <v>1</v>
      </c>
      <c r="K29" s="12"/>
      <c r="L29" s="12"/>
      <c r="M29" s="12"/>
      <c r="N29" s="12"/>
      <c r="O29" s="14"/>
      <c r="P29" s="12">
        <f>2.32+45.37</f>
        <v>47.69</v>
      </c>
      <c r="Q29" s="12"/>
    </row>
    <row r="30" spans="1:17">
      <c r="A30" s="82" t="s">
        <v>40</v>
      </c>
      <c r="B30" s="82"/>
      <c r="C30" s="3" t="s">
        <v>23</v>
      </c>
      <c r="D30" s="15"/>
      <c r="E30" s="12"/>
      <c r="F30" s="12"/>
      <c r="G30" s="12"/>
      <c r="H30" s="13"/>
      <c r="I30" s="14"/>
      <c r="J30" s="12"/>
      <c r="K30" s="12"/>
      <c r="L30" s="12"/>
      <c r="M30" s="12"/>
      <c r="N30" s="12"/>
      <c r="O30" s="14"/>
      <c r="P30" s="33">
        <v>0.36</v>
      </c>
      <c r="Q30" s="12"/>
    </row>
    <row r="31" spans="1:17">
      <c r="A31" s="82" t="s">
        <v>41</v>
      </c>
      <c r="B31" s="82"/>
      <c r="C31" s="3" t="s">
        <v>23</v>
      </c>
      <c r="D31" s="12"/>
      <c r="E31" s="12"/>
      <c r="F31" s="12"/>
      <c r="G31" s="12"/>
      <c r="H31" s="13"/>
      <c r="I31" s="14"/>
      <c r="J31" s="12"/>
      <c r="K31" s="12"/>
      <c r="L31" s="12"/>
      <c r="M31" s="12"/>
      <c r="N31" s="12"/>
      <c r="O31" s="77"/>
      <c r="P31" s="25"/>
      <c r="Q31" s="32"/>
    </row>
    <row r="32" spans="1:17">
      <c r="A32" s="82" t="s">
        <v>42</v>
      </c>
      <c r="B32" s="82"/>
      <c r="C32" s="3" t="s">
        <v>23</v>
      </c>
      <c r="D32" s="12">
        <v>42.13</v>
      </c>
      <c r="E32" s="12"/>
      <c r="F32" s="12"/>
      <c r="G32" s="12"/>
      <c r="H32" s="13"/>
      <c r="I32" s="14"/>
      <c r="J32" s="12"/>
      <c r="K32" s="12"/>
      <c r="L32" s="12"/>
      <c r="M32" s="12"/>
      <c r="N32" s="12"/>
      <c r="O32" s="77"/>
      <c r="P32" s="25"/>
      <c r="Q32" s="32"/>
    </row>
    <row r="33" spans="1:17">
      <c r="A33" s="82" t="s">
        <v>43</v>
      </c>
      <c r="B33" s="82"/>
      <c r="C33" s="3" t="s">
        <v>23</v>
      </c>
      <c r="D33" s="12"/>
      <c r="E33" s="12"/>
      <c r="F33" s="12"/>
      <c r="G33" s="12"/>
      <c r="H33" s="13">
        <v>6.65</v>
      </c>
      <c r="I33" s="14"/>
      <c r="J33" s="12"/>
      <c r="K33" s="12"/>
      <c r="L33" s="12"/>
      <c r="M33" s="12"/>
      <c r="N33" s="12"/>
      <c r="O33" s="77"/>
      <c r="P33" s="25"/>
      <c r="Q33" s="32"/>
    </row>
    <row r="34" spans="1:17">
      <c r="A34" s="82" t="s">
        <v>44</v>
      </c>
      <c r="B34" s="82"/>
      <c r="C34" s="3" t="s">
        <v>23</v>
      </c>
      <c r="D34" s="12"/>
      <c r="E34" s="12"/>
      <c r="F34" s="12"/>
      <c r="G34" s="12"/>
      <c r="H34" s="13"/>
      <c r="I34" s="14"/>
      <c r="J34" s="12"/>
      <c r="K34" s="12"/>
      <c r="L34" s="12"/>
      <c r="M34" s="12"/>
      <c r="N34" s="12"/>
      <c r="O34" s="14"/>
      <c r="P34" s="34"/>
      <c r="Q34" s="12"/>
    </row>
    <row r="35" spans="1:17">
      <c r="A35" s="82" t="s">
        <v>45</v>
      </c>
      <c r="B35" s="82"/>
      <c r="C35" s="3" t="s">
        <v>23</v>
      </c>
      <c r="D35" s="12"/>
      <c r="E35" s="12"/>
      <c r="F35" s="12"/>
      <c r="G35" s="12"/>
      <c r="H35" s="13"/>
      <c r="I35" s="14"/>
      <c r="J35" s="12"/>
      <c r="K35" s="12"/>
      <c r="L35" s="12"/>
      <c r="M35" s="12"/>
      <c r="N35" s="12"/>
      <c r="O35" s="14"/>
      <c r="P35" s="12"/>
      <c r="Q35" s="12"/>
    </row>
    <row r="36" spans="1:17">
      <c r="A36" s="82" t="s">
        <v>170</v>
      </c>
      <c r="B36" s="82"/>
      <c r="C36" s="3" t="s">
        <v>23</v>
      </c>
      <c r="D36" s="12"/>
      <c r="E36" s="12"/>
      <c r="F36" s="12"/>
      <c r="G36" s="12"/>
      <c r="H36" s="13"/>
      <c r="I36" s="14"/>
      <c r="J36" s="12"/>
      <c r="K36" s="12"/>
      <c r="L36" s="12"/>
      <c r="M36" s="12"/>
      <c r="N36" s="12"/>
      <c r="O36" s="14"/>
      <c r="P36" s="12"/>
      <c r="Q36" s="12"/>
    </row>
    <row r="37" spans="1:17">
      <c r="A37" s="82" t="s">
        <v>47</v>
      </c>
      <c r="B37" s="82"/>
      <c r="C37" s="3" t="s">
        <v>23</v>
      </c>
      <c r="D37" s="12"/>
      <c r="E37" s="12"/>
      <c r="F37" s="12"/>
      <c r="G37" s="12"/>
      <c r="H37" s="13"/>
      <c r="I37" s="14"/>
      <c r="J37" s="12"/>
      <c r="K37" s="12"/>
      <c r="L37" s="12"/>
      <c r="M37" s="12"/>
      <c r="N37" s="12"/>
      <c r="O37" s="14"/>
      <c r="P37" s="12"/>
      <c r="Q37" s="12"/>
    </row>
    <row r="38" spans="1:17">
      <c r="A38" s="82" t="s">
        <v>48</v>
      </c>
      <c r="B38" s="82"/>
      <c r="C38" s="3" t="s">
        <v>23</v>
      </c>
      <c r="D38" s="12"/>
      <c r="E38" s="12"/>
      <c r="F38" s="12"/>
      <c r="G38" s="12"/>
      <c r="H38" s="13"/>
      <c r="I38" s="14"/>
      <c r="J38" s="12"/>
      <c r="K38" s="12"/>
      <c r="L38" s="12"/>
      <c r="M38" s="12"/>
      <c r="N38" s="12"/>
      <c r="O38" s="14"/>
      <c r="P38" s="12"/>
      <c r="Q38" s="12"/>
    </row>
    <row r="39" spans="1:17">
      <c r="A39" s="82" t="s">
        <v>49</v>
      </c>
      <c r="B39" s="82"/>
      <c r="C39" s="3" t="s">
        <v>23</v>
      </c>
      <c r="D39" s="12"/>
      <c r="E39" s="12"/>
      <c r="F39" s="12"/>
      <c r="G39" s="12"/>
      <c r="H39" s="13"/>
      <c r="I39" s="14"/>
      <c r="J39" s="12"/>
      <c r="K39" s="12">
        <v>87.79</v>
      </c>
      <c r="L39" s="12"/>
      <c r="M39" s="12"/>
      <c r="N39" s="12"/>
      <c r="O39" s="14"/>
      <c r="P39" s="12"/>
      <c r="Q39" s="12"/>
    </row>
    <row r="40" spans="1:17">
      <c r="A40" s="82" t="s">
        <v>50</v>
      </c>
      <c r="B40" s="82"/>
      <c r="C40" s="3" t="s">
        <v>23</v>
      </c>
      <c r="D40" s="12">
        <f>2.13+6.25</f>
        <v>8.379999999999999</v>
      </c>
      <c r="E40" s="12">
        <v>24</v>
      </c>
      <c r="F40" s="12">
        <v>7</v>
      </c>
      <c r="G40" s="12"/>
      <c r="H40" s="13"/>
      <c r="I40" s="14"/>
      <c r="J40" s="12">
        <v>0.36</v>
      </c>
      <c r="K40" s="12"/>
      <c r="L40" s="12"/>
      <c r="M40" s="12"/>
      <c r="N40" s="12"/>
      <c r="O40" s="14"/>
      <c r="P40" s="12">
        <v>3.15</v>
      </c>
      <c r="Q40" s="12"/>
    </row>
    <row r="41" spans="1:17">
      <c r="A41" s="82" t="s">
        <v>51</v>
      </c>
      <c r="B41" s="82"/>
      <c r="C41" s="3" t="s">
        <v>23</v>
      </c>
      <c r="D41" s="12"/>
      <c r="E41" s="12"/>
      <c r="F41" s="12"/>
      <c r="G41" s="12"/>
      <c r="H41" s="13"/>
      <c r="I41" s="14"/>
      <c r="J41" s="12"/>
      <c r="K41" s="12"/>
      <c r="L41" s="12"/>
      <c r="M41" s="12"/>
      <c r="N41" s="12"/>
      <c r="O41" s="14"/>
      <c r="P41" s="12"/>
      <c r="Q41" s="12"/>
    </row>
    <row r="42" spans="1:17">
      <c r="A42" s="82" t="s">
        <v>52</v>
      </c>
      <c r="B42" s="82"/>
      <c r="C42" s="3" t="s">
        <v>23</v>
      </c>
      <c r="D42" s="12"/>
      <c r="E42" s="12"/>
      <c r="F42" s="12"/>
      <c r="G42" s="12"/>
      <c r="H42" s="13"/>
      <c r="I42" s="14"/>
      <c r="J42" s="12"/>
      <c r="K42" s="12"/>
      <c r="L42" s="12"/>
      <c r="M42" s="12"/>
      <c r="N42" s="12"/>
      <c r="O42" s="14"/>
      <c r="P42" s="12"/>
      <c r="Q42" s="12"/>
    </row>
    <row r="43" spans="1:17">
      <c r="A43" s="80" t="s">
        <v>101</v>
      </c>
      <c r="B43" s="81"/>
      <c r="C43" s="3" t="s">
        <v>23</v>
      </c>
      <c r="D43" s="12"/>
      <c r="E43" s="12"/>
      <c r="F43" s="12"/>
      <c r="G43" s="12"/>
      <c r="H43" s="13"/>
      <c r="I43" s="14"/>
      <c r="J43" s="12"/>
      <c r="K43" s="12"/>
      <c r="L43" s="12"/>
      <c r="M43" s="12"/>
      <c r="N43" s="12"/>
      <c r="O43" s="14"/>
      <c r="P43" s="12"/>
      <c r="Q43" s="12"/>
    </row>
    <row r="44" spans="1:17">
      <c r="A44" s="82" t="s">
        <v>53</v>
      </c>
      <c r="B44" s="82"/>
      <c r="C44" s="3" t="s">
        <v>23</v>
      </c>
      <c r="D44" s="12"/>
      <c r="E44" s="12"/>
      <c r="F44" s="12"/>
      <c r="G44" s="12"/>
      <c r="H44" s="13"/>
      <c r="I44" s="14"/>
      <c r="J44" s="12"/>
      <c r="K44" s="12"/>
      <c r="L44" s="12"/>
      <c r="M44" s="12"/>
      <c r="N44" s="12"/>
      <c r="O44" s="14"/>
      <c r="P44" s="12"/>
      <c r="Q44" s="12"/>
    </row>
    <row r="45" spans="1:17">
      <c r="A45" s="82" t="s">
        <v>54</v>
      </c>
      <c r="B45" s="82"/>
      <c r="C45" s="3" t="s">
        <v>23</v>
      </c>
      <c r="D45" s="12"/>
      <c r="E45" s="12"/>
      <c r="F45" s="12"/>
      <c r="G45" s="12"/>
      <c r="H45" s="13"/>
      <c r="I45" s="14"/>
      <c r="J45" s="12"/>
      <c r="K45" s="12"/>
      <c r="L45" s="12"/>
      <c r="M45" s="12"/>
      <c r="N45" s="12"/>
      <c r="O45" s="14"/>
      <c r="P45" s="12"/>
      <c r="Q45" s="12"/>
    </row>
    <row r="46" spans="1:17">
      <c r="A46" s="82" t="s">
        <v>55</v>
      </c>
      <c r="B46" s="82"/>
      <c r="C46" s="3" t="s">
        <v>23</v>
      </c>
      <c r="D46" s="12"/>
      <c r="E46" s="12"/>
      <c r="F46" s="12"/>
      <c r="G46" s="12"/>
      <c r="H46" s="13"/>
      <c r="I46" s="14"/>
      <c r="J46" s="12"/>
      <c r="K46" s="12"/>
      <c r="L46" s="12"/>
      <c r="M46" s="12"/>
      <c r="N46" s="12"/>
      <c r="O46" s="14"/>
      <c r="P46" s="12"/>
      <c r="Q46" s="12"/>
    </row>
    <row r="47" spans="1:17">
      <c r="A47" s="82" t="s">
        <v>96</v>
      </c>
      <c r="B47" s="82"/>
      <c r="C47" s="3" t="s">
        <v>23</v>
      </c>
      <c r="D47" s="12"/>
      <c r="E47" s="12"/>
      <c r="F47" s="12"/>
      <c r="G47" s="12"/>
      <c r="H47" s="13"/>
      <c r="I47" s="14"/>
      <c r="J47" s="12"/>
      <c r="K47" s="12"/>
      <c r="L47" s="12"/>
      <c r="M47" s="12"/>
      <c r="N47" s="12"/>
      <c r="O47" s="14"/>
      <c r="P47" s="12"/>
      <c r="Q47" s="12"/>
    </row>
    <row r="48" spans="1:17">
      <c r="A48" s="82" t="s">
        <v>56</v>
      </c>
      <c r="B48" s="82"/>
      <c r="C48" s="3" t="s">
        <v>23</v>
      </c>
      <c r="D48" s="12"/>
      <c r="E48" s="12"/>
      <c r="F48" s="12"/>
      <c r="G48" s="12"/>
      <c r="H48" s="13"/>
      <c r="I48" s="14"/>
      <c r="J48" s="12"/>
      <c r="K48" s="12"/>
      <c r="L48" s="12"/>
      <c r="M48" s="12"/>
      <c r="N48" s="12"/>
      <c r="O48" s="14"/>
      <c r="P48" s="12"/>
      <c r="Q48" s="12"/>
    </row>
    <row r="49" spans="1:17">
      <c r="A49" s="82" t="s">
        <v>57</v>
      </c>
      <c r="B49" s="82"/>
      <c r="C49" s="3" t="s">
        <v>23</v>
      </c>
      <c r="D49" s="12"/>
      <c r="E49" s="12"/>
      <c r="F49" s="12"/>
      <c r="G49" s="12"/>
      <c r="H49" s="13"/>
      <c r="I49" s="14"/>
      <c r="J49" s="12"/>
      <c r="K49" s="12"/>
      <c r="L49" s="12"/>
      <c r="M49" s="12"/>
      <c r="N49" s="12"/>
      <c r="O49" s="14"/>
      <c r="P49" s="12"/>
      <c r="Q49" s="12"/>
    </row>
    <row r="50" spans="1:17">
      <c r="A50" s="82" t="s">
        <v>58</v>
      </c>
      <c r="B50" s="82"/>
      <c r="C50" s="3" t="s">
        <v>23</v>
      </c>
      <c r="D50" s="12"/>
      <c r="E50" s="12"/>
      <c r="F50" s="12"/>
      <c r="G50" s="12"/>
      <c r="H50" s="13"/>
      <c r="I50" s="14"/>
      <c r="J50" s="12"/>
      <c r="K50" s="12"/>
      <c r="L50" s="12"/>
      <c r="M50" s="12"/>
      <c r="N50" s="12"/>
      <c r="O50" s="14"/>
      <c r="P50" s="12"/>
      <c r="Q50" s="12"/>
    </row>
    <row r="51" spans="1:17">
      <c r="A51" s="82" t="s">
        <v>59</v>
      </c>
      <c r="B51" s="82"/>
      <c r="C51" s="3" t="s">
        <v>23</v>
      </c>
      <c r="D51" s="12"/>
      <c r="E51" s="12"/>
      <c r="F51" s="12"/>
      <c r="G51" s="12"/>
      <c r="H51" s="13"/>
      <c r="I51" s="14"/>
      <c r="J51" s="12"/>
      <c r="K51" s="12"/>
      <c r="L51" s="12"/>
      <c r="M51" s="12"/>
      <c r="N51" s="12"/>
      <c r="O51" s="14"/>
      <c r="P51" s="12"/>
      <c r="Q51" s="12"/>
    </row>
    <row r="52" spans="1:17">
      <c r="A52" s="80" t="s">
        <v>178</v>
      </c>
      <c r="B52" s="81"/>
      <c r="C52" s="3" t="s">
        <v>23</v>
      </c>
      <c r="D52" s="12"/>
      <c r="E52" s="12"/>
      <c r="F52" s="12"/>
      <c r="G52" s="12"/>
      <c r="H52" s="13"/>
      <c r="I52" s="14"/>
      <c r="J52" s="12"/>
      <c r="K52" s="12"/>
      <c r="L52" s="12"/>
      <c r="M52" s="12"/>
      <c r="N52" s="12"/>
      <c r="O52" s="14"/>
      <c r="P52" s="12"/>
      <c r="Q52" s="12"/>
    </row>
    <row r="53" spans="1:17">
      <c r="A53" s="80" t="s">
        <v>130</v>
      </c>
      <c r="B53" s="81"/>
      <c r="C53" s="3" t="s">
        <v>23</v>
      </c>
      <c r="D53" s="12"/>
      <c r="E53" s="12"/>
      <c r="F53" s="12"/>
      <c r="G53" s="12"/>
      <c r="H53" s="13"/>
      <c r="I53" s="14"/>
      <c r="J53" s="12"/>
      <c r="K53" s="12"/>
      <c r="L53" s="12"/>
      <c r="M53" s="12"/>
      <c r="N53" s="12"/>
      <c r="O53" s="14"/>
      <c r="P53" s="12"/>
      <c r="Q53" s="12"/>
    </row>
    <row r="54" spans="1:17">
      <c r="A54" s="82" t="s">
        <v>60</v>
      </c>
      <c r="B54" s="82"/>
      <c r="C54" s="3" t="s">
        <v>23</v>
      </c>
      <c r="D54" s="12"/>
      <c r="E54" s="12"/>
      <c r="F54" s="12"/>
      <c r="G54" s="12"/>
      <c r="H54" s="28">
        <v>117.19</v>
      </c>
      <c r="I54" s="14"/>
      <c r="J54" s="12"/>
      <c r="K54" s="12"/>
      <c r="L54" s="12"/>
      <c r="M54" s="12"/>
      <c r="N54" s="12"/>
      <c r="O54" s="14"/>
      <c r="P54" s="12"/>
      <c r="Q54" s="12"/>
    </row>
    <row r="55" spans="1:17">
      <c r="A55" s="82" t="s">
        <v>61</v>
      </c>
      <c r="B55" s="82"/>
      <c r="C55" s="3" t="s">
        <v>23</v>
      </c>
      <c r="D55" s="12"/>
      <c r="E55" s="12"/>
      <c r="F55" s="12"/>
      <c r="G55" s="12"/>
      <c r="H55" s="13"/>
      <c r="I55" s="14"/>
      <c r="J55" s="12"/>
      <c r="K55" s="12"/>
      <c r="L55" s="12"/>
      <c r="M55" s="12"/>
      <c r="N55" s="12"/>
      <c r="O55" s="14"/>
      <c r="P55" s="12">
        <v>63</v>
      </c>
      <c r="Q55" s="12"/>
    </row>
    <row r="56" spans="1:17">
      <c r="A56" s="82" t="s">
        <v>62</v>
      </c>
      <c r="B56" s="82"/>
      <c r="C56" s="3" t="s">
        <v>23</v>
      </c>
      <c r="D56" s="12"/>
      <c r="E56" s="12"/>
      <c r="F56" s="12"/>
      <c r="G56" s="12"/>
      <c r="H56" s="13">
        <f>12+2.38</f>
        <v>14.379999999999999</v>
      </c>
      <c r="I56" s="14">
        <v>12</v>
      </c>
      <c r="J56" s="12"/>
      <c r="K56" s="12"/>
      <c r="L56" s="12"/>
      <c r="M56" s="12"/>
      <c r="N56" s="12"/>
      <c r="O56" s="14"/>
      <c r="P56" s="12"/>
      <c r="Q56" s="12"/>
    </row>
    <row r="57" spans="1:17">
      <c r="A57" s="82" t="s">
        <v>63</v>
      </c>
      <c r="B57" s="82"/>
      <c r="C57" s="3" t="s">
        <v>23</v>
      </c>
      <c r="D57" s="12"/>
      <c r="E57" s="12">
        <v>17.07</v>
      </c>
      <c r="F57" s="12"/>
      <c r="G57" s="12"/>
      <c r="H57" s="13">
        <f>13.33+3.3</f>
        <v>16.63</v>
      </c>
      <c r="I57" s="14"/>
      <c r="J57" s="12"/>
      <c r="K57" s="12"/>
      <c r="L57" s="12"/>
      <c r="M57" s="12"/>
      <c r="N57" s="12"/>
      <c r="O57" s="14"/>
      <c r="P57" s="12"/>
      <c r="Q57" s="12"/>
    </row>
    <row r="58" spans="1:17">
      <c r="A58" s="82" t="s">
        <v>64</v>
      </c>
      <c r="B58" s="82"/>
      <c r="C58" s="3" t="s">
        <v>23</v>
      </c>
      <c r="D58" s="12"/>
      <c r="E58" s="12"/>
      <c r="F58" s="12"/>
      <c r="G58" s="12"/>
      <c r="H58" s="13"/>
      <c r="I58" s="14"/>
      <c r="J58" s="12"/>
      <c r="K58" s="12"/>
      <c r="L58" s="12"/>
      <c r="M58" s="12"/>
      <c r="N58" s="12"/>
      <c r="O58" s="14"/>
      <c r="P58" s="12"/>
      <c r="Q58" s="12"/>
    </row>
    <row r="59" spans="1:17">
      <c r="A59" s="82" t="s">
        <v>82</v>
      </c>
      <c r="B59" s="82"/>
      <c r="C59" s="3" t="s">
        <v>23</v>
      </c>
      <c r="D59" s="12"/>
      <c r="E59" s="12"/>
      <c r="F59" s="12"/>
      <c r="G59" s="12"/>
      <c r="H59" s="13"/>
      <c r="I59" s="14"/>
      <c r="J59" s="12"/>
      <c r="K59" s="12"/>
      <c r="L59" s="12"/>
      <c r="M59" s="12"/>
      <c r="N59" s="12"/>
      <c r="O59" s="14"/>
      <c r="P59" s="12">
        <v>0.42</v>
      </c>
      <c r="Q59" s="12"/>
    </row>
    <row r="60" spans="1:17">
      <c r="A60" s="82" t="s">
        <v>65</v>
      </c>
      <c r="B60" s="82"/>
      <c r="C60" s="3" t="s">
        <v>23</v>
      </c>
      <c r="D60" s="12"/>
      <c r="E60" s="12"/>
      <c r="F60" s="12"/>
      <c r="G60" s="12">
        <v>105</v>
      </c>
      <c r="H60" s="13"/>
      <c r="I60" s="14"/>
      <c r="J60" s="12"/>
      <c r="K60" s="12"/>
      <c r="L60" s="12"/>
      <c r="M60" s="12"/>
      <c r="N60" s="12"/>
      <c r="O60" s="14"/>
      <c r="P60" s="12"/>
      <c r="Q60" s="12"/>
    </row>
    <row r="61" spans="1:17">
      <c r="A61" s="82" t="s">
        <v>66</v>
      </c>
      <c r="B61" s="82"/>
      <c r="C61" s="3" t="s">
        <v>23</v>
      </c>
      <c r="D61" s="12"/>
      <c r="E61" s="12"/>
      <c r="F61" s="12"/>
      <c r="G61" s="12"/>
      <c r="H61" s="13"/>
      <c r="I61" s="14"/>
      <c r="J61" s="12"/>
      <c r="K61" s="12"/>
      <c r="L61" s="12"/>
      <c r="M61" s="12"/>
      <c r="N61" s="12"/>
      <c r="O61" s="14"/>
      <c r="P61" s="12"/>
      <c r="Q61" s="12"/>
    </row>
    <row r="62" spans="1:17">
      <c r="A62" s="82" t="s">
        <v>177</v>
      </c>
      <c r="B62" s="82"/>
      <c r="C62" s="3" t="s">
        <v>23</v>
      </c>
      <c r="D62" s="12"/>
      <c r="E62" s="12"/>
      <c r="F62" s="12"/>
      <c r="G62" s="12"/>
      <c r="H62" s="13"/>
      <c r="I62" s="14"/>
      <c r="J62" s="12"/>
      <c r="K62" s="12"/>
      <c r="L62" s="12"/>
      <c r="M62" s="12">
        <v>30</v>
      </c>
      <c r="N62" s="12"/>
      <c r="O62" s="14"/>
      <c r="P62" s="12"/>
      <c r="Q62" s="12"/>
    </row>
    <row r="63" spans="1:17">
      <c r="A63" s="82" t="s">
        <v>67</v>
      </c>
      <c r="B63" s="82"/>
      <c r="C63" s="3" t="s">
        <v>23</v>
      </c>
      <c r="D63" s="12"/>
      <c r="E63" s="12"/>
      <c r="F63" s="12"/>
      <c r="G63" s="12"/>
      <c r="H63" s="13"/>
      <c r="I63" s="14"/>
      <c r="J63" s="12"/>
      <c r="K63" s="12"/>
      <c r="L63" s="12"/>
      <c r="M63" s="12"/>
      <c r="N63" s="12">
        <v>30</v>
      </c>
      <c r="O63" s="14"/>
      <c r="P63" s="12"/>
      <c r="Q63" s="12"/>
    </row>
    <row r="64" spans="1:17">
      <c r="A64" s="82" t="s">
        <v>68</v>
      </c>
      <c r="B64" s="82"/>
      <c r="C64" s="3" t="s">
        <v>23</v>
      </c>
      <c r="D64" s="12"/>
      <c r="E64" s="12"/>
      <c r="F64" s="12"/>
      <c r="G64" s="12"/>
      <c r="H64" s="13"/>
      <c r="I64" s="14"/>
      <c r="J64" s="12"/>
      <c r="K64" s="12"/>
      <c r="L64" s="12"/>
      <c r="M64" s="12"/>
      <c r="N64" s="12"/>
      <c r="O64" s="14"/>
      <c r="P64" s="12"/>
      <c r="Q64" s="12"/>
    </row>
    <row r="65" spans="1:17">
      <c r="A65" s="82" t="s">
        <v>97</v>
      </c>
      <c r="B65" s="82"/>
      <c r="C65" s="3" t="s">
        <v>23</v>
      </c>
      <c r="D65" s="12">
        <v>6.5</v>
      </c>
      <c r="E65" s="12"/>
      <c r="F65" s="12"/>
      <c r="G65" s="12"/>
      <c r="H65" s="13"/>
      <c r="I65" s="14"/>
      <c r="J65" s="12"/>
      <c r="K65" s="12"/>
      <c r="L65" s="12"/>
      <c r="M65" s="12"/>
      <c r="N65" s="12"/>
      <c r="O65" s="14"/>
      <c r="P65" s="12"/>
      <c r="Q65" s="12"/>
    </row>
    <row r="66" spans="1:17">
      <c r="A66" s="82" t="s">
        <v>69</v>
      </c>
      <c r="B66" s="82"/>
      <c r="C66" s="3" t="s">
        <v>23</v>
      </c>
      <c r="D66" s="12"/>
      <c r="E66" s="12"/>
      <c r="F66" s="12"/>
      <c r="G66" s="12"/>
      <c r="H66" s="13"/>
      <c r="I66" s="14"/>
      <c r="J66" s="12"/>
      <c r="K66" s="12"/>
      <c r="L66" s="12"/>
      <c r="M66" s="12"/>
      <c r="N66" s="12"/>
      <c r="O66" s="14"/>
      <c r="P66" s="12"/>
      <c r="Q66" s="12"/>
    </row>
    <row r="67" spans="1:17">
      <c r="A67" s="82" t="s">
        <v>70</v>
      </c>
      <c r="B67" s="82"/>
      <c r="C67" s="3" t="s">
        <v>23</v>
      </c>
      <c r="D67" s="12"/>
      <c r="E67" s="12"/>
      <c r="F67" s="12"/>
      <c r="G67" s="12"/>
      <c r="H67" s="13"/>
      <c r="I67" s="14"/>
      <c r="J67" s="12"/>
      <c r="K67" s="12"/>
      <c r="L67" s="12"/>
      <c r="M67" s="12"/>
      <c r="N67" s="12"/>
      <c r="O67" s="14"/>
      <c r="P67" s="12"/>
      <c r="Q67" s="12"/>
    </row>
    <row r="68" spans="1:17">
      <c r="A68" s="82" t="s">
        <v>103</v>
      </c>
      <c r="B68" s="82"/>
      <c r="C68" s="3" t="s">
        <v>23</v>
      </c>
      <c r="D68" s="12"/>
      <c r="E68" s="12">
        <v>1.0900000000000001</v>
      </c>
      <c r="F68" s="12"/>
      <c r="G68" s="12"/>
      <c r="H68" s="13"/>
      <c r="I68" s="14"/>
      <c r="J68" s="12"/>
      <c r="K68" s="12"/>
      <c r="L68" s="12"/>
      <c r="M68" s="12"/>
      <c r="N68" s="12"/>
      <c r="O68" s="14"/>
      <c r="P68" s="12"/>
      <c r="Q68" s="12"/>
    </row>
    <row r="69" spans="1:17">
      <c r="A69" s="82" t="s">
        <v>78</v>
      </c>
      <c r="B69" s="82"/>
      <c r="C69" s="3" t="s">
        <v>23</v>
      </c>
      <c r="D69" s="12"/>
      <c r="E69" s="12">
        <v>0.09</v>
      </c>
      <c r="F69" s="12"/>
      <c r="G69" s="12"/>
      <c r="H69" s="13"/>
      <c r="I69" s="14"/>
      <c r="J69" s="12"/>
      <c r="K69" s="12"/>
      <c r="L69" s="12"/>
      <c r="M69" s="12"/>
      <c r="N69" s="12"/>
      <c r="O69" s="14"/>
      <c r="P69" s="12"/>
      <c r="Q69" s="12"/>
    </row>
    <row r="70" spans="1:17">
      <c r="A70" s="82" t="s">
        <v>73</v>
      </c>
      <c r="B70" s="82"/>
      <c r="C70" s="3" t="s">
        <v>23</v>
      </c>
      <c r="D70" s="12"/>
      <c r="E70" s="12"/>
      <c r="F70" s="12"/>
      <c r="G70" s="12"/>
      <c r="H70" s="13"/>
      <c r="I70" s="14"/>
      <c r="J70" s="12"/>
      <c r="K70" s="12"/>
      <c r="L70" s="12"/>
      <c r="M70" s="12"/>
      <c r="N70" s="12"/>
      <c r="O70" s="14"/>
      <c r="P70" s="12"/>
      <c r="Q70" s="12"/>
    </row>
    <row r="71" spans="1:17">
      <c r="A71" s="82" t="s">
        <v>74</v>
      </c>
      <c r="B71" s="82"/>
      <c r="C71" s="3" t="s">
        <v>23</v>
      </c>
      <c r="D71" s="12">
        <v>0.38</v>
      </c>
      <c r="E71" s="12">
        <v>0.09</v>
      </c>
      <c r="F71" s="12"/>
      <c r="G71" s="12"/>
      <c r="H71" s="13"/>
      <c r="I71" s="14"/>
      <c r="J71" s="12"/>
      <c r="K71" s="12">
        <v>0.7</v>
      </c>
      <c r="L71" s="12"/>
      <c r="M71" s="12"/>
      <c r="N71" s="12"/>
      <c r="O71" s="14"/>
      <c r="P71" s="12"/>
      <c r="Q71" s="12"/>
    </row>
    <row r="72" spans="1:17">
      <c r="A72" s="82" t="s">
        <v>75</v>
      </c>
      <c r="B72" s="82"/>
      <c r="C72" s="3" t="s">
        <v>23</v>
      </c>
      <c r="D72" s="12"/>
      <c r="E72" s="12"/>
      <c r="F72" s="12"/>
      <c r="G72" s="12"/>
      <c r="H72" s="13"/>
      <c r="I72" s="14"/>
      <c r="J72" s="12">
        <v>3</v>
      </c>
      <c r="K72" s="12"/>
      <c r="L72" s="12"/>
      <c r="M72" s="12"/>
      <c r="N72" s="12"/>
      <c r="O72" s="14"/>
      <c r="P72" s="12"/>
      <c r="Q72" s="12"/>
    </row>
    <row r="73" spans="1:17">
      <c r="A73" s="82" t="s">
        <v>76</v>
      </c>
      <c r="B73" s="82"/>
      <c r="C73" s="3" t="s">
        <v>23</v>
      </c>
      <c r="D73" s="12">
        <f>0.02+0.03</f>
        <v>0.05</v>
      </c>
      <c r="E73" s="12"/>
      <c r="F73" s="12"/>
      <c r="G73" s="12"/>
      <c r="H73" s="13"/>
      <c r="I73" s="14"/>
      <c r="J73" s="12"/>
      <c r="K73" s="12"/>
      <c r="L73" s="12"/>
      <c r="M73" s="12"/>
      <c r="N73" s="12"/>
      <c r="O73" s="14"/>
      <c r="P73" s="12"/>
      <c r="Q73" s="12"/>
    </row>
    <row r="74" spans="1:17">
      <c r="A74" s="82" t="s">
        <v>171</v>
      </c>
      <c r="B74" s="82"/>
      <c r="C74" s="3" t="s">
        <v>23</v>
      </c>
      <c r="D74" s="12"/>
      <c r="E74" s="12">
        <v>8</v>
      </c>
      <c r="F74" s="12"/>
      <c r="G74" s="12"/>
      <c r="H74" s="13"/>
      <c r="I74" s="14"/>
      <c r="J74" s="12"/>
      <c r="K74" s="12"/>
      <c r="L74" s="12"/>
      <c r="M74" s="12"/>
      <c r="N74" s="12"/>
      <c r="O74" s="14"/>
      <c r="P74" s="12"/>
      <c r="Q74" s="12"/>
    </row>
    <row r="75" spans="1:17">
      <c r="A75" s="82" t="s">
        <v>172</v>
      </c>
      <c r="B75" s="82"/>
      <c r="C75" s="3" t="s">
        <v>23</v>
      </c>
      <c r="D75" s="12"/>
      <c r="E75" s="12">
        <v>0.09</v>
      </c>
      <c r="F75" s="12"/>
      <c r="G75" s="12"/>
      <c r="H75" s="13"/>
      <c r="I75" s="14"/>
      <c r="J75" s="12"/>
      <c r="K75" s="12"/>
      <c r="L75" s="12"/>
      <c r="M75" s="12"/>
      <c r="N75" s="12"/>
      <c r="O75" s="14"/>
      <c r="P75" s="12"/>
      <c r="Q75" s="12"/>
    </row>
    <row r="76" spans="1:17" ht="22.5" customHeight="1">
      <c r="A76" s="98" t="s">
        <v>176</v>
      </c>
      <c r="B76" s="98"/>
      <c r="C76" s="3" t="s">
        <v>23</v>
      </c>
      <c r="D76" s="12"/>
      <c r="E76" s="12"/>
      <c r="F76" s="12"/>
      <c r="G76" s="12"/>
      <c r="H76" s="13"/>
      <c r="I76" s="14"/>
      <c r="J76" s="12"/>
      <c r="K76" s="12"/>
      <c r="L76" s="12">
        <v>20</v>
      </c>
      <c r="M76" s="12"/>
      <c r="N76" s="12"/>
      <c r="O76" s="14"/>
      <c r="P76" s="12"/>
      <c r="Q76" s="12"/>
    </row>
    <row r="78" spans="1:17">
      <c r="B78" t="s">
        <v>84</v>
      </c>
      <c r="I78" s="78" t="s">
        <v>85</v>
      </c>
      <c r="J78"/>
    </row>
    <row r="80" spans="1:17">
      <c r="B80" t="s">
        <v>86</v>
      </c>
      <c r="I80" s="78" t="s">
        <v>85</v>
      </c>
      <c r="J80"/>
      <c r="K80"/>
      <c r="L80"/>
      <c r="M80"/>
      <c r="N80"/>
      <c r="O80"/>
      <c r="P80"/>
      <c r="Q80"/>
    </row>
  </sheetData>
  <mergeCells count="70">
    <mergeCell ref="A18:B18"/>
    <mergeCell ref="A11:B11"/>
    <mergeCell ref="C11:P11"/>
    <mergeCell ref="A12:B12"/>
    <mergeCell ref="D12:F12"/>
    <mergeCell ref="O12:P12"/>
    <mergeCell ref="G12:N12"/>
    <mergeCell ref="A13:B13"/>
    <mergeCell ref="A14:B14"/>
    <mergeCell ref="A15:B15"/>
    <mergeCell ref="A16:B16"/>
    <mergeCell ref="A17:B17"/>
    <mergeCell ref="A28:B2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76:B76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</mergeCells>
  <pageMargins left="0.19645669291338586" right="0.17" top="0.23" bottom="0.16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Q81"/>
  <sheetViews>
    <sheetView topLeftCell="A7" workbookViewId="0">
      <selection activeCell="A18" sqref="A18:XFD19"/>
    </sheetView>
  </sheetViews>
  <sheetFormatPr defaultRowHeight="14.25"/>
  <cols>
    <col min="1" max="1" width="10.75" customWidth="1"/>
    <col min="2" max="2" width="13" customWidth="1"/>
    <col min="3" max="3" width="4.375" customWidth="1"/>
    <col min="4" max="4" width="9" style="2" customWidth="1"/>
    <col min="5" max="6" width="9.125" style="2" customWidth="1"/>
    <col min="7" max="7" width="8.625" style="2" customWidth="1"/>
    <col min="8" max="8" width="9.125" style="2" customWidth="1"/>
    <col min="9" max="9" width="8" style="2" customWidth="1"/>
    <col min="10" max="10" width="9.75" style="2" customWidth="1"/>
    <col min="11" max="11" width="7.875" style="2" customWidth="1"/>
    <col min="12" max="13" width="7.625" style="2" customWidth="1"/>
    <col min="14" max="14" width="8.375" style="2" customWidth="1"/>
    <col min="15" max="15" width="8.125" style="2" customWidth="1"/>
    <col min="16" max="16" width="8.625" style="2" customWidth="1"/>
    <col min="17" max="17" width="8.125" style="2" customWidth="1"/>
  </cols>
  <sheetData>
    <row r="1" spans="1:17">
      <c r="A1" s="1" t="s">
        <v>0</v>
      </c>
      <c r="B1" t="s">
        <v>1</v>
      </c>
      <c r="E1" t="s">
        <v>100</v>
      </c>
      <c r="F1"/>
      <c r="G1"/>
      <c r="H1"/>
      <c r="K1" t="s">
        <v>2</v>
      </c>
    </row>
    <row r="2" spans="1:17">
      <c r="A2" t="s">
        <v>4</v>
      </c>
      <c r="B2" t="s">
        <v>5</v>
      </c>
      <c r="K2" t="s">
        <v>6</v>
      </c>
    </row>
    <row r="3" spans="1:17">
      <c r="A3" s="3" t="s">
        <v>7</v>
      </c>
      <c r="B3" s="3"/>
      <c r="K3" t="s">
        <v>8</v>
      </c>
    </row>
    <row r="4" spans="1:17">
      <c r="A4" s="3"/>
      <c r="B4" s="3"/>
      <c r="K4" t="s">
        <v>87</v>
      </c>
    </row>
    <row r="5" spans="1:17">
      <c r="A5" s="3"/>
      <c r="B5" s="3"/>
    </row>
    <row r="6" spans="1:17">
      <c r="A6" s="3"/>
      <c r="B6" s="3"/>
      <c r="E6" t="s">
        <v>9</v>
      </c>
      <c r="F6"/>
      <c r="G6"/>
      <c r="H6"/>
    </row>
    <row r="7" spans="1:17">
      <c r="A7" s="3"/>
      <c r="B7" s="3"/>
      <c r="E7" t="s">
        <v>10</v>
      </c>
      <c r="F7"/>
      <c r="G7"/>
      <c r="H7"/>
    </row>
    <row r="8" spans="1:17">
      <c r="E8" t="s">
        <v>88</v>
      </c>
      <c r="F8"/>
      <c r="G8"/>
      <c r="H8"/>
    </row>
    <row r="9" spans="1:17">
      <c r="E9" t="s">
        <v>11</v>
      </c>
      <c r="F9"/>
      <c r="G9"/>
      <c r="H9"/>
    </row>
    <row r="11" spans="1:17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4"/>
    </row>
    <row r="12" spans="1:17" ht="15">
      <c r="A12" s="90"/>
      <c r="B12" s="90"/>
      <c r="C12" s="6"/>
      <c r="D12" s="91" t="s">
        <v>15</v>
      </c>
      <c r="E12" s="91"/>
      <c r="F12" s="91"/>
      <c r="G12" s="91"/>
      <c r="H12" s="91"/>
      <c r="I12" s="91"/>
      <c r="J12" s="91" t="s">
        <v>16</v>
      </c>
      <c r="K12" s="91"/>
      <c r="L12" s="91"/>
      <c r="M12" s="91"/>
      <c r="N12" s="91"/>
      <c r="O12" s="105" t="s">
        <v>17</v>
      </c>
      <c r="P12" s="105"/>
      <c r="Q12" s="7" t="s">
        <v>18</v>
      </c>
    </row>
    <row r="13" spans="1:17" ht="120">
      <c r="A13" s="86" t="s">
        <v>19</v>
      </c>
      <c r="B13" s="86"/>
      <c r="C13" s="8" t="s">
        <v>20</v>
      </c>
      <c r="D13" s="19" t="s">
        <v>188</v>
      </c>
      <c r="E13" s="16" t="s">
        <v>182</v>
      </c>
      <c r="F13" s="16" t="s">
        <v>183</v>
      </c>
      <c r="G13" s="56" t="s">
        <v>184</v>
      </c>
      <c r="H13" s="16" t="s">
        <v>185</v>
      </c>
      <c r="I13" s="16" t="s">
        <v>126</v>
      </c>
      <c r="J13" s="18" t="s">
        <v>119</v>
      </c>
      <c r="K13" s="17" t="s">
        <v>186</v>
      </c>
      <c r="L13" s="57" t="s">
        <v>187</v>
      </c>
      <c r="M13" s="17" t="s">
        <v>168</v>
      </c>
      <c r="N13" s="17" t="s">
        <v>167</v>
      </c>
      <c r="O13" s="11" t="s">
        <v>169</v>
      </c>
      <c r="P13" s="17" t="s">
        <v>355</v>
      </c>
      <c r="Q13" s="4" t="s">
        <v>14</v>
      </c>
    </row>
    <row r="14" spans="1:17">
      <c r="A14" s="82" t="s">
        <v>22</v>
      </c>
      <c r="B14" s="82"/>
      <c r="C14" s="3" t="s">
        <v>23</v>
      </c>
      <c r="D14" s="12"/>
      <c r="E14" s="12"/>
      <c r="F14" s="12"/>
      <c r="G14" s="12"/>
      <c r="H14" s="12"/>
      <c r="I14" s="12"/>
      <c r="J14" s="13"/>
      <c r="K14" s="21"/>
      <c r="L14" s="12"/>
      <c r="M14" s="12"/>
      <c r="N14" s="12"/>
      <c r="O14" s="14"/>
      <c r="P14" s="12"/>
      <c r="Q14" s="12"/>
    </row>
    <row r="15" spans="1:17">
      <c r="A15" s="82" t="s">
        <v>175</v>
      </c>
      <c r="B15" s="82"/>
      <c r="C15" s="3" t="s">
        <v>23</v>
      </c>
      <c r="D15" s="12"/>
      <c r="E15" s="12">
        <v>71.28</v>
      </c>
      <c r="F15" s="12"/>
      <c r="G15" s="12"/>
      <c r="H15" s="12"/>
      <c r="I15" s="12"/>
      <c r="J15" s="13"/>
      <c r="K15" s="12"/>
      <c r="L15" s="12"/>
      <c r="M15" s="12"/>
      <c r="N15" s="12"/>
      <c r="O15" s="14"/>
      <c r="P15" s="12"/>
      <c r="Q15" s="12"/>
    </row>
    <row r="16" spans="1:17">
      <c r="A16" s="82" t="s">
        <v>173</v>
      </c>
      <c r="B16" s="82"/>
      <c r="C16" s="3" t="s">
        <v>23</v>
      </c>
      <c r="D16" s="12"/>
      <c r="E16" s="12">
        <v>45</v>
      </c>
      <c r="F16" s="12"/>
      <c r="G16" s="12"/>
      <c r="H16" s="12"/>
      <c r="I16" s="12"/>
      <c r="J16" s="13">
        <v>2.6</v>
      </c>
      <c r="K16" s="12">
        <v>72.7</v>
      </c>
      <c r="L16" s="12"/>
      <c r="M16" s="12"/>
      <c r="N16" s="12"/>
      <c r="O16" s="14"/>
      <c r="P16" s="12"/>
      <c r="Q16" s="12"/>
    </row>
    <row r="17" spans="1:17">
      <c r="A17" s="82" t="s">
        <v>26</v>
      </c>
      <c r="B17" s="82"/>
      <c r="C17" s="3" t="s">
        <v>23</v>
      </c>
      <c r="D17" s="12"/>
      <c r="E17" s="12"/>
      <c r="F17" s="12"/>
      <c r="G17" s="12"/>
      <c r="H17" s="12"/>
      <c r="I17" s="12"/>
      <c r="J17" s="13"/>
      <c r="K17" s="12"/>
      <c r="L17" s="12"/>
      <c r="M17" s="12"/>
      <c r="N17" s="12"/>
      <c r="O17" s="14"/>
      <c r="P17" s="12"/>
      <c r="Q17" s="12"/>
    </row>
    <row r="18" spans="1:17">
      <c r="A18" s="82" t="s">
        <v>29</v>
      </c>
      <c r="B18" s="82"/>
      <c r="C18" s="3" t="s">
        <v>23</v>
      </c>
      <c r="D18" s="12"/>
      <c r="E18" s="12"/>
      <c r="F18" s="12"/>
      <c r="G18" s="12"/>
      <c r="H18" s="12"/>
      <c r="I18" s="12"/>
      <c r="J18" s="13"/>
      <c r="K18" s="12"/>
      <c r="L18" s="12">
        <v>32</v>
      </c>
      <c r="M18" s="12"/>
      <c r="N18" s="12"/>
      <c r="O18" s="14"/>
      <c r="P18" s="12"/>
      <c r="Q18" s="12"/>
    </row>
    <row r="19" spans="1:17">
      <c r="A19" s="82" t="s">
        <v>30</v>
      </c>
      <c r="B19" s="82"/>
      <c r="C19" s="3" t="s">
        <v>23</v>
      </c>
      <c r="D19" s="12"/>
      <c r="E19" s="12">
        <f>2.7</f>
        <v>2.7</v>
      </c>
      <c r="F19" s="12">
        <v>2.7</v>
      </c>
      <c r="G19" s="12">
        <v>0.5</v>
      </c>
      <c r="H19" s="12"/>
      <c r="I19" s="12"/>
      <c r="J19" s="13"/>
      <c r="K19" s="12"/>
      <c r="L19" s="12"/>
      <c r="M19" s="12"/>
      <c r="N19" s="12"/>
      <c r="O19" s="14"/>
      <c r="P19" s="12"/>
      <c r="Q19" s="12"/>
    </row>
    <row r="20" spans="1:17" ht="24">
      <c r="A20" s="82" t="s">
        <v>31</v>
      </c>
      <c r="B20" s="82"/>
      <c r="C20" s="3" t="s">
        <v>23</v>
      </c>
      <c r="D20" s="39" t="s">
        <v>193</v>
      </c>
      <c r="E20" s="12"/>
      <c r="F20" s="12"/>
      <c r="G20" s="12"/>
      <c r="H20" s="12"/>
      <c r="I20" s="12"/>
      <c r="J20" s="13">
        <v>4</v>
      </c>
      <c r="K20" s="21">
        <f>2.74+3.1</f>
        <v>5.84</v>
      </c>
      <c r="L20" s="12"/>
      <c r="M20" s="12"/>
      <c r="N20" s="12"/>
      <c r="O20" s="14"/>
      <c r="P20" s="12">
        <f>0.42+1.67</f>
        <v>2.09</v>
      </c>
      <c r="Q20" s="12"/>
    </row>
    <row r="21" spans="1:17">
      <c r="A21" s="82" t="s">
        <v>32</v>
      </c>
      <c r="B21" s="82"/>
      <c r="C21" s="3" t="s">
        <v>23</v>
      </c>
      <c r="D21" s="12"/>
      <c r="E21" s="12"/>
      <c r="F21" s="12"/>
      <c r="G21" s="12"/>
      <c r="H21" s="12"/>
      <c r="I21" s="12"/>
      <c r="J21" s="13"/>
      <c r="K21" s="12"/>
      <c r="L21" s="12"/>
      <c r="M21" s="12"/>
      <c r="N21" s="12"/>
      <c r="O21" s="14"/>
      <c r="P21" s="12"/>
      <c r="Q21" s="12"/>
    </row>
    <row r="22" spans="1:17">
      <c r="A22" s="82" t="s">
        <v>33</v>
      </c>
      <c r="B22" s="82"/>
      <c r="C22" s="3" t="s">
        <v>23</v>
      </c>
      <c r="D22" s="12"/>
      <c r="E22" s="12"/>
      <c r="F22" s="12"/>
      <c r="G22" s="12"/>
      <c r="H22" s="12"/>
      <c r="I22" s="12"/>
      <c r="J22" s="13"/>
      <c r="K22" s="12"/>
      <c r="L22" s="12"/>
      <c r="M22" s="12"/>
      <c r="N22" s="12"/>
      <c r="O22" s="14"/>
      <c r="P22" s="12"/>
      <c r="Q22" s="12"/>
    </row>
    <row r="23" spans="1:17">
      <c r="A23" s="80" t="s">
        <v>356</v>
      </c>
      <c r="B23" s="81"/>
      <c r="C23" s="3"/>
      <c r="D23" s="12"/>
      <c r="E23" s="12"/>
      <c r="F23" s="12"/>
      <c r="G23" s="12"/>
      <c r="H23" s="12"/>
      <c r="I23" s="12"/>
      <c r="J23" s="13"/>
      <c r="K23" s="12"/>
      <c r="L23" s="12"/>
      <c r="M23" s="12"/>
      <c r="N23" s="12"/>
      <c r="O23" s="14"/>
      <c r="P23" s="12">
        <v>25</v>
      </c>
      <c r="Q23" s="12"/>
    </row>
    <row r="24" spans="1:17">
      <c r="A24" s="82" t="s">
        <v>34</v>
      </c>
      <c r="B24" s="82"/>
      <c r="C24" s="3" t="s">
        <v>23</v>
      </c>
      <c r="D24" s="12"/>
      <c r="E24" s="12"/>
      <c r="F24" s="12"/>
      <c r="G24" s="12"/>
      <c r="H24" s="12"/>
      <c r="I24" s="12"/>
      <c r="J24" s="13"/>
      <c r="K24" s="12"/>
      <c r="L24" s="12"/>
      <c r="M24" s="12"/>
      <c r="N24" s="12"/>
      <c r="O24" s="14"/>
      <c r="P24" s="12"/>
      <c r="Q24" s="12"/>
    </row>
    <row r="25" spans="1:17">
      <c r="A25" s="82" t="s">
        <v>35</v>
      </c>
      <c r="B25" s="82"/>
      <c r="C25" s="3" t="s">
        <v>23</v>
      </c>
      <c r="D25" s="12"/>
      <c r="E25" s="12"/>
      <c r="F25" s="12"/>
      <c r="G25" s="12">
        <v>10</v>
      </c>
      <c r="H25" s="12"/>
      <c r="I25" s="12"/>
      <c r="J25" s="13"/>
      <c r="K25" s="12"/>
      <c r="L25" s="12"/>
      <c r="M25" s="12"/>
      <c r="N25" s="12"/>
      <c r="O25" s="14"/>
      <c r="P25" s="12"/>
      <c r="Q25" s="12"/>
    </row>
    <row r="26" spans="1:17">
      <c r="A26" s="103" t="s">
        <v>36</v>
      </c>
      <c r="B26" s="103"/>
      <c r="C26" s="3" t="s">
        <v>23</v>
      </c>
      <c r="D26" s="12"/>
      <c r="E26" s="12"/>
      <c r="F26" s="12"/>
      <c r="G26" s="12"/>
      <c r="H26" s="12"/>
      <c r="I26" s="12"/>
      <c r="J26" s="13"/>
      <c r="K26" s="12"/>
      <c r="L26" s="12"/>
      <c r="M26" s="12"/>
      <c r="N26" s="12"/>
      <c r="O26" s="14"/>
      <c r="P26" s="12"/>
      <c r="Q26" s="12"/>
    </row>
    <row r="27" spans="1:17">
      <c r="A27" s="99" t="s">
        <v>196</v>
      </c>
      <c r="B27" s="99"/>
      <c r="C27" s="40" t="s">
        <v>23</v>
      </c>
      <c r="D27" s="12"/>
      <c r="E27" s="12"/>
      <c r="F27" s="12"/>
      <c r="G27" s="12"/>
      <c r="H27" s="12"/>
      <c r="I27" s="12"/>
      <c r="J27" s="13"/>
      <c r="K27" s="12"/>
      <c r="L27" s="12"/>
      <c r="M27" s="12"/>
      <c r="N27" s="12"/>
      <c r="O27" s="14"/>
      <c r="P27" s="12"/>
      <c r="Q27" s="12"/>
    </row>
    <row r="28" spans="1:17">
      <c r="A28" s="99" t="s">
        <v>197</v>
      </c>
      <c r="B28" s="99"/>
      <c r="C28" s="40" t="s">
        <v>23</v>
      </c>
      <c r="D28" s="12"/>
      <c r="E28" s="12"/>
      <c r="F28" s="12"/>
      <c r="G28" s="12"/>
      <c r="H28" s="12"/>
      <c r="I28" s="12"/>
      <c r="J28" s="13"/>
      <c r="K28" s="12"/>
      <c r="L28" s="12"/>
      <c r="M28" s="12"/>
      <c r="N28" s="12"/>
      <c r="O28" s="14"/>
      <c r="P28" s="12"/>
      <c r="Q28" s="12"/>
    </row>
    <row r="29" spans="1:17">
      <c r="A29" s="99" t="s">
        <v>198</v>
      </c>
      <c r="B29" s="99"/>
      <c r="C29" s="40" t="s">
        <v>23</v>
      </c>
      <c r="D29" s="12"/>
      <c r="E29" s="12"/>
      <c r="F29" s="12"/>
      <c r="G29" s="12"/>
      <c r="H29" s="12"/>
      <c r="I29" s="12"/>
      <c r="J29" s="13"/>
      <c r="K29" s="12"/>
      <c r="L29" s="12"/>
      <c r="M29" s="12"/>
      <c r="N29" s="12"/>
      <c r="O29" s="14"/>
      <c r="P29" s="12"/>
      <c r="Q29" s="12"/>
    </row>
    <row r="30" spans="1:17">
      <c r="A30" s="99" t="s">
        <v>199</v>
      </c>
      <c r="B30" s="99"/>
      <c r="C30" s="40" t="s">
        <v>23</v>
      </c>
      <c r="D30" s="12"/>
      <c r="E30" s="12"/>
      <c r="F30" s="12"/>
      <c r="G30" s="12"/>
      <c r="H30" s="12"/>
      <c r="I30" s="12"/>
      <c r="J30" s="13"/>
      <c r="K30" s="12"/>
      <c r="L30" s="12"/>
      <c r="M30" s="12"/>
      <c r="N30" s="12"/>
      <c r="O30" s="14"/>
      <c r="P30" s="12"/>
      <c r="Q30" s="12"/>
    </row>
    <row r="31" spans="1:17">
      <c r="A31" s="104" t="s">
        <v>37</v>
      </c>
      <c r="B31" s="104"/>
      <c r="C31" s="3" t="s">
        <v>23</v>
      </c>
      <c r="D31" s="12"/>
      <c r="E31" s="12"/>
      <c r="F31" s="12"/>
      <c r="G31" s="12"/>
      <c r="H31" s="12"/>
      <c r="I31" s="12"/>
      <c r="J31" s="13"/>
      <c r="K31" s="12"/>
      <c r="L31" s="12"/>
      <c r="M31" s="12"/>
      <c r="N31" s="12"/>
      <c r="O31" s="14"/>
      <c r="P31" s="12"/>
      <c r="Q31" s="12"/>
    </row>
    <row r="32" spans="1:17">
      <c r="A32" s="82" t="s">
        <v>38</v>
      </c>
      <c r="B32" s="82"/>
      <c r="C32" s="3" t="s">
        <v>23</v>
      </c>
      <c r="D32" s="12"/>
      <c r="E32" s="12"/>
      <c r="F32" s="12"/>
      <c r="G32" s="12"/>
      <c r="H32" s="12"/>
      <c r="I32" s="12"/>
      <c r="J32" s="13"/>
      <c r="K32" s="12"/>
      <c r="L32" s="12"/>
      <c r="M32" s="12"/>
      <c r="N32" s="12"/>
      <c r="O32" s="14"/>
      <c r="P32" s="12">
        <v>0.25</v>
      </c>
      <c r="Q32" s="12"/>
    </row>
    <row r="33" spans="1:17">
      <c r="A33" s="82" t="s">
        <v>39</v>
      </c>
      <c r="B33" s="82"/>
      <c r="C33" s="3" t="s">
        <v>23</v>
      </c>
      <c r="D33" s="12"/>
      <c r="E33" s="12"/>
      <c r="F33" s="12"/>
      <c r="G33" s="12">
        <v>0.5</v>
      </c>
      <c r="H33" s="12"/>
      <c r="I33" s="12"/>
      <c r="J33" s="13"/>
      <c r="K33" s="21">
        <v>1.37</v>
      </c>
      <c r="L33" s="12"/>
      <c r="M33" s="12"/>
      <c r="N33" s="12"/>
      <c r="O33" s="14"/>
      <c r="P33" s="12">
        <f>3.33+55.7</f>
        <v>59.03</v>
      </c>
      <c r="Q33" s="12"/>
    </row>
    <row r="34" spans="1:17">
      <c r="A34" s="82" t="s">
        <v>40</v>
      </c>
      <c r="B34" s="82"/>
      <c r="C34" s="3" t="s">
        <v>23</v>
      </c>
      <c r="D34" s="15"/>
      <c r="E34" s="12"/>
      <c r="F34" s="12"/>
      <c r="G34" s="12"/>
      <c r="H34" s="12"/>
      <c r="I34" s="12"/>
      <c r="J34" s="13"/>
      <c r="K34" s="12"/>
      <c r="L34" s="12"/>
      <c r="M34" s="12"/>
      <c r="N34" s="12"/>
      <c r="O34" s="14"/>
      <c r="P34" s="12">
        <v>0.44</v>
      </c>
      <c r="Q34" s="12"/>
    </row>
    <row r="35" spans="1:17">
      <c r="A35" s="82" t="s">
        <v>41</v>
      </c>
      <c r="B35" s="82"/>
      <c r="C35" s="3" t="s">
        <v>23</v>
      </c>
      <c r="D35" s="12"/>
      <c r="E35" s="12"/>
      <c r="F35" s="12">
        <v>69</v>
      </c>
      <c r="G35" s="12"/>
      <c r="H35" s="12"/>
      <c r="I35" s="12"/>
      <c r="J35" s="13"/>
      <c r="K35" s="12"/>
      <c r="L35" s="12"/>
      <c r="M35" s="12"/>
      <c r="N35" s="12"/>
      <c r="O35" s="14"/>
      <c r="P35" s="12"/>
      <c r="Q35" s="12"/>
    </row>
    <row r="36" spans="1:17">
      <c r="A36" s="82" t="s">
        <v>42</v>
      </c>
      <c r="B36" s="82"/>
      <c r="C36" s="3" t="s">
        <v>23</v>
      </c>
      <c r="D36" s="12"/>
      <c r="E36" s="12"/>
      <c r="F36" s="12"/>
      <c r="G36" s="12"/>
      <c r="H36" s="12"/>
      <c r="I36" s="12"/>
      <c r="J36" s="13"/>
      <c r="K36" s="12"/>
      <c r="L36" s="12"/>
      <c r="M36" s="12"/>
      <c r="N36" s="12"/>
      <c r="O36" s="14"/>
      <c r="P36" s="12"/>
      <c r="Q36" s="12"/>
    </row>
    <row r="37" spans="1:17">
      <c r="A37" s="82" t="s">
        <v>43</v>
      </c>
      <c r="B37" s="82"/>
      <c r="C37" s="3" t="s">
        <v>23</v>
      </c>
      <c r="D37" s="12"/>
      <c r="E37" s="12">
        <v>4.5</v>
      </c>
      <c r="F37" s="12"/>
      <c r="G37" s="12"/>
      <c r="H37" s="12"/>
      <c r="I37" s="12"/>
      <c r="J37" s="13"/>
      <c r="K37" s="12"/>
      <c r="L37" s="12"/>
      <c r="M37" s="12"/>
      <c r="N37" s="12"/>
      <c r="O37" s="14"/>
      <c r="P37" s="12"/>
      <c r="Q37" s="12"/>
    </row>
    <row r="38" spans="1:17">
      <c r="A38" s="82" t="s">
        <v>44</v>
      </c>
      <c r="B38" s="82"/>
      <c r="C38" s="3" t="s">
        <v>23</v>
      </c>
      <c r="D38" s="12"/>
      <c r="E38" s="12"/>
      <c r="F38" s="12"/>
      <c r="G38" s="12"/>
      <c r="H38" s="12"/>
      <c r="I38" s="12"/>
      <c r="J38" s="13"/>
      <c r="K38" s="12"/>
      <c r="L38" s="12"/>
      <c r="M38" s="12"/>
      <c r="N38" s="12"/>
      <c r="O38" s="14"/>
      <c r="P38" s="12"/>
      <c r="Q38" s="12"/>
    </row>
    <row r="39" spans="1:17">
      <c r="A39" s="82" t="s">
        <v>45</v>
      </c>
      <c r="B39" s="82"/>
      <c r="C39" s="3" t="s">
        <v>23</v>
      </c>
      <c r="D39" s="12"/>
      <c r="E39" s="12"/>
      <c r="F39" s="12"/>
      <c r="G39" s="12"/>
      <c r="H39" s="12"/>
      <c r="I39" s="12"/>
      <c r="J39" s="13"/>
      <c r="K39" s="12"/>
      <c r="L39" s="12"/>
      <c r="M39" s="12"/>
      <c r="N39" s="12"/>
      <c r="O39" s="14"/>
      <c r="P39" s="12"/>
      <c r="Q39" s="12"/>
    </row>
    <row r="40" spans="1:17">
      <c r="A40" s="82" t="s">
        <v>46</v>
      </c>
      <c r="B40" s="82"/>
      <c r="C40" s="3" t="s">
        <v>23</v>
      </c>
      <c r="D40" s="12"/>
      <c r="E40" s="12"/>
      <c r="F40" s="12"/>
      <c r="G40" s="12"/>
      <c r="H40" s="12"/>
      <c r="I40" s="12"/>
      <c r="J40" s="13"/>
      <c r="K40" s="12"/>
      <c r="L40" s="12"/>
      <c r="M40" s="12"/>
      <c r="N40" s="12"/>
      <c r="O40" s="14"/>
      <c r="P40" s="12"/>
      <c r="Q40" s="12"/>
    </row>
    <row r="41" spans="1:17">
      <c r="A41" s="82" t="s">
        <v>47</v>
      </c>
      <c r="B41" s="82"/>
      <c r="C41" s="3" t="s">
        <v>23</v>
      </c>
      <c r="D41" s="12"/>
      <c r="E41" s="12"/>
      <c r="F41" s="12"/>
      <c r="G41" s="12"/>
      <c r="H41" s="12"/>
      <c r="I41" s="12"/>
      <c r="J41" s="13"/>
      <c r="K41" s="12"/>
      <c r="L41" s="12"/>
      <c r="M41" s="12"/>
      <c r="N41" s="12"/>
      <c r="O41" s="14"/>
      <c r="P41" s="12"/>
      <c r="Q41" s="12"/>
    </row>
    <row r="42" spans="1:17">
      <c r="A42" s="82" t="s">
        <v>48</v>
      </c>
      <c r="B42" s="82"/>
      <c r="C42" s="3" t="s">
        <v>23</v>
      </c>
      <c r="D42" s="12"/>
      <c r="E42" s="12"/>
      <c r="F42" s="12"/>
      <c r="G42" s="12"/>
      <c r="H42" s="12"/>
      <c r="I42" s="12"/>
      <c r="J42" s="13"/>
      <c r="K42" s="12"/>
      <c r="L42" s="12"/>
      <c r="M42" s="12"/>
      <c r="N42" s="12"/>
      <c r="O42" s="14"/>
      <c r="P42" s="12"/>
      <c r="Q42" s="12"/>
    </row>
    <row r="43" spans="1:17">
      <c r="A43" s="82" t="s">
        <v>195</v>
      </c>
      <c r="B43" s="82"/>
      <c r="C43" s="3" t="s">
        <v>23</v>
      </c>
      <c r="D43" s="12"/>
      <c r="E43" s="12"/>
      <c r="F43" s="12"/>
      <c r="G43" s="12"/>
      <c r="H43" s="12"/>
      <c r="I43" s="12"/>
      <c r="J43" s="13">
        <v>16.2</v>
      </c>
      <c r="K43" s="12"/>
      <c r="L43" s="12"/>
      <c r="M43" s="12"/>
      <c r="N43" s="12"/>
      <c r="O43" s="14"/>
      <c r="P43" s="12"/>
      <c r="Q43" s="12"/>
    </row>
    <row r="44" spans="1:17">
      <c r="A44" s="82" t="s">
        <v>50</v>
      </c>
      <c r="B44" s="82"/>
      <c r="C44" s="3" t="s">
        <v>23</v>
      </c>
      <c r="D44" s="12"/>
      <c r="E44" s="12"/>
      <c r="F44" s="12"/>
      <c r="G44" s="12"/>
      <c r="H44" s="12"/>
      <c r="I44" s="12">
        <v>7</v>
      </c>
      <c r="J44" s="13"/>
      <c r="K44" s="12"/>
      <c r="L44" s="12">
        <v>7</v>
      </c>
      <c r="M44" s="12"/>
      <c r="N44" s="12"/>
      <c r="O44" s="14"/>
      <c r="P44" s="12">
        <v>3.87</v>
      </c>
      <c r="Q44" s="12"/>
    </row>
    <row r="45" spans="1:17">
      <c r="A45" s="82" t="s">
        <v>51</v>
      </c>
      <c r="B45" s="82"/>
      <c r="C45" s="3" t="s">
        <v>23</v>
      </c>
      <c r="D45" s="12"/>
      <c r="E45" s="12"/>
      <c r="F45" s="12"/>
      <c r="G45" s="12"/>
      <c r="H45" s="12"/>
      <c r="I45" s="12"/>
      <c r="J45" s="13"/>
      <c r="K45" s="12"/>
      <c r="L45" s="12"/>
      <c r="M45" s="12"/>
      <c r="N45" s="12"/>
      <c r="O45" s="14"/>
      <c r="P45" s="12"/>
      <c r="Q45" s="12"/>
    </row>
    <row r="46" spans="1:17">
      <c r="A46" s="101" t="s">
        <v>52</v>
      </c>
      <c r="B46" s="102"/>
      <c r="C46" s="3" t="s">
        <v>23</v>
      </c>
      <c r="D46" s="12"/>
      <c r="E46" s="12"/>
      <c r="F46" s="12"/>
      <c r="G46" s="12"/>
      <c r="H46" s="12"/>
      <c r="I46" s="12"/>
      <c r="J46" s="13"/>
      <c r="K46" s="12"/>
      <c r="L46" s="12"/>
      <c r="M46" s="12"/>
      <c r="N46" s="12"/>
      <c r="O46" s="14"/>
      <c r="P46" s="12"/>
      <c r="Q46" s="12"/>
    </row>
    <row r="47" spans="1:17">
      <c r="A47" s="82" t="s">
        <v>53</v>
      </c>
      <c r="B47" s="82"/>
      <c r="C47" s="3" t="s">
        <v>23</v>
      </c>
      <c r="D47" s="12"/>
      <c r="E47" s="12"/>
      <c r="F47" s="12"/>
      <c r="G47" s="12"/>
      <c r="H47" s="12"/>
      <c r="I47" s="12"/>
      <c r="J47" s="13"/>
      <c r="K47" s="12"/>
      <c r="L47" s="12"/>
      <c r="M47" s="12"/>
      <c r="N47" s="12"/>
      <c r="O47" s="14"/>
      <c r="P47" s="12"/>
      <c r="Q47" s="12"/>
    </row>
    <row r="48" spans="1:17">
      <c r="A48" s="82" t="s">
        <v>54</v>
      </c>
      <c r="B48" s="82"/>
      <c r="C48" s="3" t="s">
        <v>23</v>
      </c>
      <c r="D48" s="12"/>
      <c r="E48" s="12"/>
      <c r="F48" s="12"/>
      <c r="G48" s="12"/>
      <c r="H48" s="12"/>
      <c r="I48" s="12"/>
      <c r="J48" s="13"/>
      <c r="K48" s="12"/>
      <c r="L48" s="12"/>
      <c r="M48" s="12"/>
      <c r="N48" s="12"/>
      <c r="O48" s="14"/>
      <c r="P48" s="12"/>
      <c r="Q48" s="12"/>
    </row>
    <row r="49" spans="1:17">
      <c r="A49" s="82" t="s">
        <v>101</v>
      </c>
      <c r="B49" s="82"/>
      <c r="C49" s="3" t="s">
        <v>23</v>
      </c>
      <c r="D49" s="12"/>
      <c r="E49" s="12"/>
      <c r="F49" s="12"/>
      <c r="G49" s="12"/>
      <c r="H49" s="12"/>
      <c r="I49" s="12"/>
      <c r="J49" s="13"/>
      <c r="K49" s="12"/>
      <c r="L49" s="12"/>
      <c r="M49" s="12"/>
      <c r="N49" s="12"/>
      <c r="O49" s="14">
        <v>200</v>
      </c>
      <c r="P49" s="12"/>
      <c r="Q49" s="12"/>
    </row>
    <row r="50" spans="1:17">
      <c r="A50" s="82" t="s">
        <v>55</v>
      </c>
      <c r="B50" s="82"/>
      <c r="C50" s="3" t="s">
        <v>23</v>
      </c>
      <c r="D50" s="12"/>
      <c r="E50" s="12"/>
      <c r="F50" s="12"/>
      <c r="G50" s="12"/>
      <c r="H50" s="12"/>
      <c r="I50" s="12"/>
      <c r="J50" s="13"/>
      <c r="K50" s="12"/>
      <c r="L50" s="12"/>
      <c r="M50" s="12"/>
      <c r="N50" s="12"/>
      <c r="O50" s="14"/>
      <c r="P50" s="12"/>
      <c r="Q50" s="12"/>
    </row>
    <row r="51" spans="1:17">
      <c r="A51" s="82" t="s">
        <v>96</v>
      </c>
      <c r="B51" s="82"/>
      <c r="C51" s="3" t="s">
        <v>23</v>
      </c>
      <c r="D51" s="12"/>
      <c r="E51" s="12"/>
      <c r="F51" s="12"/>
      <c r="G51" s="12"/>
      <c r="H51" s="12"/>
      <c r="I51" s="12"/>
      <c r="J51" s="13"/>
      <c r="K51" s="12"/>
      <c r="L51" s="12"/>
      <c r="M51" s="12"/>
      <c r="N51" s="12"/>
      <c r="O51" s="14"/>
      <c r="P51" s="12"/>
      <c r="Q51" s="12"/>
    </row>
    <row r="52" spans="1:17">
      <c r="A52" s="82" t="s">
        <v>56</v>
      </c>
      <c r="B52" s="82"/>
      <c r="C52" s="3" t="s">
        <v>23</v>
      </c>
      <c r="D52" s="12"/>
      <c r="E52" s="12"/>
      <c r="F52" s="12"/>
      <c r="G52" s="12"/>
      <c r="H52" s="12"/>
      <c r="I52" s="12">
        <v>6</v>
      </c>
      <c r="J52" s="13"/>
      <c r="K52" s="12"/>
      <c r="L52" s="12"/>
      <c r="M52" s="12"/>
      <c r="N52" s="12"/>
      <c r="O52" s="14"/>
      <c r="P52" s="12"/>
      <c r="Q52" s="12"/>
    </row>
    <row r="53" spans="1:17">
      <c r="A53" s="82" t="s">
        <v>57</v>
      </c>
      <c r="B53" s="82"/>
      <c r="C53" s="3" t="s">
        <v>23</v>
      </c>
      <c r="D53" s="12"/>
      <c r="E53" s="12"/>
      <c r="F53" s="12"/>
      <c r="G53" s="12"/>
      <c r="H53" s="12"/>
      <c r="I53" s="12"/>
      <c r="J53" s="13"/>
      <c r="K53" s="12"/>
      <c r="L53" s="12"/>
      <c r="M53" s="12"/>
      <c r="N53" s="12"/>
      <c r="O53" s="14"/>
      <c r="P53" s="12"/>
      <c r="Q53" s="12"/>
    </row>
    <row r="54" spans="1:17">
      <c r="A54" s="82" t="s">
        <v>58</v>
      </c>
      <c r="B54" s="82"/>
      <c r="C54" s="3" t="s">
        <v>23</v>
      </c>
      <c r="D54" s="12"/>
      <c r="E54" s="12"/>
      <c r="F54" s="12"/>
      <c r="G54" s="12"/>
      <c r="H54" s="12"/>
      <c r="I54" s="12"/>
      <c r="J54" s="13"/>
      <c r="K54" s="12"/>
      <c r="L54" s="12"/>
      <c r="M54" s="12"/>
      <c r="N54" s="12"/>
      <c r="O54" s="14"/>
      <c r="P54" s="12"/>
      <c r="Q54" s="12"/>
    </row>
    <row r="55" spans="1:17">
      <c r="A55" s="82" t="s">
        <v>59</v>
      </c>
      <c r="B55" s="82"/>
      <c r="C55" s="3" t="s">
        <v>23</v>
      </c>
      <c r="D55" s="12"/>
      <c r="E55" s="12"/>
      <c r="F55" s="12"/>
      <c r="G55" s="12"/>
      <c r="H55" s="12"/>
      <c r="I55" s="12"/>
      <c r="J55" s="28"/>
      <c r="K55" s="12"/>
      <c r="L55" s="12"/>
      <c r="M55" s="12"/>
      <c r="N55" s="12"/>
      <c r="O55" s="14"/>
      <c r="P55" s="12"/>
      <c r="Q55" s="12"/>
    </row>
    <row r="56" spans="1:17">
      <c r="A56" s="82" t="s">
        <v>60</v>
      </c>
      <c r="B56" s="82"/>
      <c r="C56" s="3" t="s">
        <v>23</v>
      </c>
      <c r="D56" s="12"/>
      <c r="E56" s="12"/>
      <c r="F56" s="12"/>
      <c r="G56" s="12"/>
      <c r="H56" s="12"/>
      <c r="I56" s="12"/>
      <c r="J56" s="13">
        <v>83.25</v>
      </c>
      <c r="K56" s="12">
        <v>183.42</v>
      </c>
      <c r="L56" s="12"/>
      <c r="M56" s="12"/>
      <c r="N56" s="12"/>
      <c r="O56" s="14"/>
      <c r="P56" s="12"/>
      <c r="Q56" s="12"/>
    </row>
    <row r="57" spans="1:17">
      <c r="A57" s="82" t="s">
        <v>132</v>
      </c>
      <c r="B57" s="82"/>
      <c r="C57" s="3" t="s">
        <v>23</v>
      </c>
      <c r="D57" s="12"/>
      <c r="E57" s="12">
        <v>67.5</v>
      </c>
      <c r="F57" s="12"/>
      <c r="G57" s="12"/>
      <c r="H57" s="12"/>
      <c r="I57" s="12"/>
      <c r="J57" s="13"/>
      <c r="K57" s="12"/>
      <c r="L57" s="12"/>
      <c r="M57" s="12"/>
      <c r="N57" s="12"/>
      <c r="O57" s="14"/>
      <c r="P57" s="12"/>
      <c r="Q57" s="12"/>
    </row>
    <row r="58" spans="1:17">
      <c r="A58" s="82" t="s">
        <v>62</v>
      </c>
      <c r="B58" s="82"/>
      <c r="C58" s="3" t="s">
        <v>23</v>
      </c>
      <c r="D58" s="12"/>
      <c r="E58" s="12">
        <v>6.48</v>
      </c>
      <c r="F58" s="12"/>
      <c r="G58" s="12"/>
      <c r="H58" s="12"/>
      <c r="I58" s="12"/>
      <c r="J58" s="13">
        <f>9.6+1.56</f>
        <v>11.16</v>
      </c>
      <c r="K58" s="12">
        <v>16.46</v>
      </c>
      <c r="L58" s="12"/>
      <c r="M58" s="12"/>
      <c r="N58" s="12"/>
      <c r="O58" s="14"/>
      <c r="P58" s="12"/>
      <c r="Q58" s="12"/>
    </row>
    <row r="59" spans="1:17">
      <c r="A59" s="82" t="s">
        <v>63</v>
      </c>
      <c r="B59" s="82"/>
      <c r="C59" s="3" t="s">
        <v>23</v>
      </c>
      <c r="D59" s="12"/>
      <c r="E59" s="12"/>
      <c r="F59" s="12"/>
      <c r="G59" s="12"/>
      <c r="H59" s="12"/>
      <c r="I59" s="12"/>
      <c r="J59" s="13">
        <f>10.67+1.8</f>
        <v>12.47</v>
      </c>
      <c r="K59" s="12">
        <v>30.72</v>
      </c>
      <c r="L59" s="12"/>
      <c r="M59" s="12"/>
      <c r="N59" s="12"/>
      <c r="O59" s="14"/>
      <c r="P59" s="12"/>
      <c r="Q59" s="12"/>
    </row>
    <row r="60" spans="1:17">
      <c r="A60" s="82" t="s">
        <v>64</v>
      </c>
      <c r="B60" s="82"/>
      <c r="C60" s="3" t="s">
        <v>23</v>
      </c>
      <c r="D60" s="12"/>
      <c r="E60" s="12"/>
      <c r="F60" s="12"/>
      <c r="G60" s="12"/>
      <c r="H60" s="12"/>
      <c r="I60" s="12"/>
      <c r="J60" s="13"/>
      <c r="K60" s="12"/>
      <c r="L60" s="12"/>
      <c r="M60" s="12"/>
      <c r="N60" s="12"/>
      <c r="O60" s="14"/>
      <c r="P60" s="12"/>
      <c r="Q60" s="12"/>
    </row>
    <row r="61" spans="1:17">
      <c r="A61" s="82" t="s">
        <v>82</v>
      </c>
      <c r="B61" s="82"/>
      <c r="C61" s="3" t="s">
        <v>23</v>
      </c>
      <c r="D61" s="12"/>
      <c r="E61" s="12"/>
      <c r="F61" s="12"/>
      <c r="G61" s="12"/>
      <c r="H61" s="12"/>
      <c r="I61" s="12"/>
      <c r="J61" s="13">
        <v>2.6</v>
      </c>
      <c r="K61" s="12"/>
      <c r="L61" s="12"/>
      <c r="M61" s="12"/>
      <c r="N61" s="12"/>
      <c r="O61" s="14"/>
      <c r="P61" s="12"/>
      <c r="Q61" s="12"/>
    </row>
    <row r="62" spans="1:17">
      <c r="A62" s="80" t="s">
        <v>189</v>
      </c>
      <c r="B62" s="81"/>
      <c r="C62" s="3" t="s">
        <v>23</v>
      </c>
      <c r="D62" s="12">
        <v>64.2</v>
      </c>
      <c r="E62" s="12"/>
      <c r="F62" s="12"/>
      <c r="G62" s="12"/>
      <c r="H62" s="12"/>
      <c r="I62" s="12"/>
      <c r="J62" s="13"/>
      <c r="K62" s="12"/>
      <c r="L62" s="12"/>
      <c r="M62" s="12"/>
      <c r="N62" s="12"/>
      <c r="O62" s="14"/>
      <c r="P62" s="12"/>
      <c r="Q62" s="12"/>
    </row>
    <row r="63" spans="1:17">
      <c r="A63" s="80" t="s">
        <v>190</v>
      </c>
      <c r="B63" s="81"/>
      <c r="C63" s="3" t="s">
        <v>23</v>
      </c>
      <c r="D63" s="12">
        <v>63</v>
      </c>
      <c r="E63" s="12"/>
      <c r="F63" s="12"/>
      <c r="G63" s="12"/>
      <c r="H63" s="12"/>
      <c r="I63" s="12"/>
      <c r="J63" s="13"/>
      <c r="K63" s="12"/>
      <c r="L63" s="12"/>
      <c r="M63" s="12"/>
      <c r="N63" s="12"/>
      <c r="O63" s="14"/>
      <c r="P63" s="12"/>
      <c r="Q63" s="12"/>
    </row>
    <row r="64" spans="1:17">
      <c r="A64" s="80" t="s">
        <v>191</v>
      </c>
      <c r="B64" s="81"/>
      <c r="C64" s="3" t="s">
        <v>23</v>
      </c>
      <c r="D64" s="12">
        <v>60</v>
      </c>
      <c r="E64" s="12"/>
      <c r="F64" s="12"/>
      <c r="G64" s="12"/>
      <c r="H64" s="12"/>
      <c r="I64" s="12"/>
      <c r="J64" s="13">
        <v>30.8</v>
      </c>
      <c r="K64" s="12"/>
      <c r="L64" s="12"/>
      <c r="M64" s="12"/>
      <c r="N64" s="12"/>
      <c r="O64" s="14"/>
      <c r="P64" s="12"/>
      <c r="Q64" s="12"/>
    </row>
    <row r="65" spans="1:17">
      <c r="A65" s="80" t="s">
        <v>192</v>
      </c>
      <c r="B65" s="81"/>
      <c r="C65" s="3" t="s">
        <v>23</v>
      </c>
      <c r="D65" s="12">
        <v>60</v>
      </c>
      <c r="E65" s="12"/>
      <c r="F65" s="12"/>
      <c r="G65" s="12"/>
      <c r="H65" s="12"/>
      <c r="I65" s="12"/>
      <c r="J65" s="13"/>
      <c r="K65" s="12"/>
      <c r="L65" s="12"/>
      <c r="M65" s="12"/>
      <c r="N65" s="12"/>
      <c r="O65" s="14"/>
      <c r="P65" s="12"/>
      <c r="Q65" s="12"/>
    </row>
    <row r="66" spans="1:17">
      <c r="A66" s="80" t="s">
        <v>151</v>
      </c>
      <c r="B66" s="81"/>
      <c r="C66" s="3" t="s">
        <v>23</v>
      </c>
      <c r="D66" s="12"/>
      <c r="E66" s="12"/>
      <c r="F66" s="12"/>
      <c r="G66" s="12"/>
      <c r="H66" s="12"/>
      <c r="I66" s="12"/>
      <c r="J66" s="13"/>
      <c r="K66" s="12"/>
      <c r="L66" s="12"/>
      <c r="M66" s="12"/>
      <c r="N66" s="12"/>
      <c r="O66" s="14"/>
      <c r="P66" s="12"/>
      <c r="Q66" s="12"/>
    </row>
    <row r="67" spans="1:17">
      <c r="A67" s="82" t="s">
        <v>65</v>
      </c>
      <c r="B67" s="82"/>
      <c r="C67" s="3" t="s">
        <v>23</v>
      </c>
      <c r="D67" s="12"/>
      <c r="E67" s="12"/>
      <c r="F67" s="12"/>
      <c r="G67" s="12"/>
      <c r="H67" s="12"/>
      <c r="I67" s="12"/>
      <c r="J67" s="13"/>
      <c r="K67" s="12"/>
      <c r="L67" s="12"/>
      <c r="M67" s="12"/>
      <c r="N67" s="12"/>
      <c r="O67" s="14"/>
      <c r="P67" s="12"/>
      <c r="Q67" s="12"/>
    </row>
    <row r="68" spans="1:17">
      <c r="A68" s="82" t="s">
        <v>194</v>
      </c>
      <c r="B68" s="82"/>
      <c r="C68" s="3" t="s">
        <v>23</v>
      </c>
      <c r="D68" s="12"/>
      <c r="E68" s="12"/>
      <c r="F68" s="12"/>
      <c r="G68" s="12"/>
      <c r="H68" s="12">
        <v>30</v>
      </c>
      <c r="I68" s="12"/>
      <c r="J68" s="13"/>
      <c r="K68" s="21"/>
      <c r="L68" s="12"/>
      <c r="M68" s="12"/>
      <c r="N68" s="12">
        <v>30</v>
      </c>
      <c r="O68" s="14"/>
      <c r="P68" s="12"/>
      <c r="Q68" s="12"/>
    </row>
    <row r="69" spans="1:17">
      <c r="A69" s="82" t="s">
        <v>67</v>
      </c>
      <c r="B69" s="82"/>
      <c r="C69" s="3" t="s">
        <v>23</v>
      </c>
      <c r="D69" s="12"/>
      <c r="E69" s="12"/>
      <c r="F69" s="12"/>
      <c r="G69" s="12"/>
      <c r="H69" s="12"/>
      <c r="I69" s="12"/>
      <c r="J69" s="13"/>
      <c r="K69" s="12"/>
      <c r="L69" s="12"/>
      <c r="M69" s="12">
        <v>30</v>
      </c>
      <c r="N69" s="12"/>
      <c r="O69" s="14"/>
      <c r="P69" s="12"/>
      <c r="Q69" s="12"/>
    </row>
    <row r="70" spans="1:17">
      <c r="A70" s="82" t="s">
        <v>68</v>
      </c>
      <c r="B70" s="82"/>
      <c r="C70" s="3" t="s">
        <v>23</v>
      </c>
      <c r="D70" s="12"/>
      <c r="E70" s="12"/>
      <c r="F70" s="12"/>
      <c r="G70" s="12"/>
      <c r="H70" s="12"/>
      <c r="I70" s="12"/>
      <c r="J70" s="13"/>
      <c r="K70" s="12"/>
      <c r="L70" s="12"/>
      <c r="M70" s="12"/>
      <c r="N70" s="12"/>
      <c r="O70" s="14"/>
      <c r="P70" s="12"/>
      <c r="Q70" s="12"/>
    </row>
    <row r="71" spans="1:17">
      <c r="A71" s="82" t="s">
        <v>97</v>
      </c>
      <c r="B71" s="82"/>
      <c r="C71" s="3" t="s">
        <v>23</v>
      </c>
      <c r="D71" s="12"/>
      <c r="E71" s="12"/>
      <c r="F71" s="12"/>
      <c r="G71" s="12"/>
      <c r="H71" s="12"/>
      <c r="I71" s="12"/>
      <c r="J71" s="13"/>
      <c r="K71" s="12"/>
      <c r="L71" s="12"/>
      <c r="M71" s="12"/>
      <c r="N71" s="12"/>
      <c r="O71" s="14"/>
      <c r="P71" s="12"/>
      <c r="Q71" s="12"/>
    </row>
    <row r="72" spans="1:17">
      <c r="A72" s="82" t="s">
        <v>69</v>
      </c>
      <c r="B72" s="82"/>
      <c r="C72" s="3" t="s">
        <v>23</v>
      </c>
      <c r="D72" s="12"/>
      <c r="E72" s="12"/>
      <c r="F72" s="12"/>
      <c r="G72" s="12"/>
      <c r="H72" s="12"/>
      <c r="I72" s="12"/>
      <c r="J72" s="13"/>
      <c r="K72" s="12"/>
      <c r="L72" s="12"/>
      <c r="M72" s="12"/>
      <c r="N72" s="12"/>
      <c r="O72" s="14"/>
      <c r="P72" s="12"/>
      <c r="Q72" s="12"/>
    </row>
    <row r="73" spans="1:17">
      <c r="A73" s="82" t="s">
        <v>70</v>
      </c>
      <c r="B73" s="82"/>
      <c r="C73" s="3" t="s">
        <v>23</v>
      </c>
      <c r="D73" s="12"/>
      <c r="E73" s="12"/>
      <c r="F73" s="12"/>
      <c r="G73" s="12"/>
      <c r="H73" s="12"/>
      <c r="I73" s="12">
        <v>1</v>
      </c>
      <c r="J73" s="13"/>
      <c r="K73" s="12"/>
      <c r="L73" s="12"/>
      <c r="M73" s="12"/>
      <c r="N73" s="12"/>
      <c r="O73" s="14"/>
      <c r="P73" s="12"/>
      <c r="Q73" s="12"/>
    </row>
    <row r="74" spans="1:17">
      <c r="A74" s="82" t="s">
        <v>73</v>
      </c>
      <c r="B74" s="82"/>
      <c r="C74" s="3" t="s">
        <v>23</v>
      </c>
      <c r="D74" s="12"/>
      <c r="E74" s="12"/>
      <c r="F74" s="12"/>
      <c r="G74" s="12"/>
      <c r="H74" s="12"/>
      <c r="I74" s="12"/>
      <c r="J74" s="13"/>
      <c r="K74" s="12"/>
      <c r="L74" s="12"/>
      <c r="M74" s="12"/>
      <c r="N74" s="12"/>
      <c r="O74" s="14"/>
      <c r="P74" s="12"/>
      <c r="Q74" s="12"/>
    </row>
    <row r="75" spans="1:17">
      <c r="A75" s="82" t="s">
        <v>74</v>
      </c>
      <c r="B75" s="82"/>
      <c r="C75" s="3" t="s">
        <v>23</v>
      </c>
      <c r="D75" s="12"/>
      <c r="E75" s="12"/>
      <c r="F75" s="12"/>
      <c r="G75" s="12"/>
      <c r="H75" s="12"/>
      <c r="I75" s="12"/>
      <c r="J75" s="13"/>
      <c r="K75" s="12"/>
      <c r="L75" s="12"/>
      <c r="M75" s="12"/>
      <c r="N75" s="12"/>
      <c r="O75" s="14"/>
      <c r="P75" s="12">
        <v>0.88</v>
      </c>
      <c r="Q75" s="12"/>
    </row>
    <row r="76" spans="1:17">
      <c r="A76" s="82" t="s">
        <v>75</v>
      </c>
      <c r="B76" s="82"/>
      <c r="C76" s="3" t="s">
        <v>23</v>
      </c>
      <c r="D76" s="12"/>
      <c r="E76" s="12"/>
      <c r="F76" s="12"/>
      <c r="G76" s="12"/>
      <c r="H76" s="12"/>
      <c r="I76" s="12"/>
      <c r="J76" s="13"/>
      <c r="K76" s="12">
        <v>8.23</v>
      </c>
      <c r="L76" s="12"/>
      <c r="M76" s="12"/>
      <c r="N76" s="12"/>
      <c r="O76" s="14"/>
      <c r="P76" s="12"/>
      <c r="Q76" s="12"/>
    </row>
    <row r="77" spans="1:17">
      <c r="A77" s="82" t="s">
        <v>76</v>
      </c>
      <c r="B77" s="82"/>
      <c r="C77" s="3" t="s">
        <v>23</v>
      </c>
      <c r="D77" s="12"/>
      <c r="E77" s="12"/>
      <c r="F77" s="12"/>
      <c r="G77" s="12"/>
      <c r="H77" s="12"/>
      <c r="I77" s="12"/>
      <c r="J77" s="13"/>
      <c r="K77" s="12"/>
      <c r="L77" s="12"/>
      <c r="M77" s="12"/>
      <c r="N77" s="12"/>
      <c r="O77" s="14"/>
      <c r="P77" s="12"/>
      <c r="Q77" s="12"/>
    </row>
    <row r="78" spans="1:17">
      <c r="A78" s="82" t="s">
        <v>78</v>
      </c>
      <c r="B78" s="82"/>
      <c r="C78" s="3" t="s">
        <v>23</v>
      </c>
      <c r="D78" s="12"/>
      <c r="E78" s="12"/>
      <c r="F78" s="12"/>
      <c r="G78" s="12"/>
      <c r="H78" s="12"/>
      <c r="I78" s="12"/>
      <c r="J78" s="13"/>
      <c r="K78" s="12"/>
      <c r="L78" s="12"/>
      <c r="M78" s="12"/>
      <c r="N78" s="12"/>
      <c r="O78" s="14"/>
      <c r="P78" s="12"/>
      <c r="Q78" s="12"/>
    </row>
    <row r="79" spans="1:17">
      <c r="B79" t="s">
        <v>84</v>
      </c>
      <c r="K79" t="s">
        <v>85</v>
      </c>
    </row>
    <row r="81" spans="2:11">
      <c r="B81" t="s">
        <v>86</v>
      </c>
      <c r="K81" t="s">
        <v>85</v>
      </c>
    </row>
  </sheetData>
  <mergeCells count="72">
    <mergeCell ref="A11:B11"/>
    <mergeCell ref="C11:P11"/>
    <mergeCell ref="A12:B12"/>
    <mergeCell ref="D12:I12"/>
    <mergeCell ref="J12:N12"/>
    <mergeCell ref="O12:P12"/>
    <mergeCell ref="A13:B13"/>
    <mergeCell ref="A14:B14"/>
    <mergeCell ref="A15:B15"/>
    <mergeCell ref="A16:B16"/>
    <mergeCell ref="A17:B17"/>
    <mergeCell ref="A32:B32"/>
    <mergeCell ref="A27:B27"/>
    <mergeCell ref="A30:B30"/>
    <mergeCell ref="A28:B28"/>
    <mergeCell ref="A29:B29"/>
    <mergeCell ref="A22:B22"/>
    <mergeCell ref="A24:B24"/>
    <mergeCell ref="A25:B25"/>
    <mergeCell ref="A26:B26"/>
    <mergeCell ref="A31:B31"/>
    <mergeCell ref="A23:B23"/>
    <mergeCell ref="A18:B18"/>
    <mergeCell ref="A19:B19"/>
    <mergeCell ref="A20:B20"/>
    <mergeCell ref="A21:B21"/>
    <mergeCell ref="A42:B42"/>
    <mergeCell ref="A43:B43"/>
    <mergeCell ref="A44:B44"/>
    <mergeCell ref="A33:B33"/>
    <mergeCell ref="A36:B36"/>
    <mergeCell ref="A37:B37"/>
    <mergeCell ref="A38:B38"/>
    <mergeCell ref="A39:B39"/>
    <mergeCell ref="A40:B40"/>
    <mergeCell ref="A58:B58"/>
    <mergeCell ref="A59:B59"/>
    <mergeCell ref="A60:B60"/>
    <mergeCell ref="A61:B61"/>
    <mergeCell ref="A67:B67"/>
    <mergeCell ref="A73:B73"/>
    <mergeCell ref="A64:B64"/>
    <mergeCell ref="A65:B65"/>
    <mergeCell ref="A66:B66"/>
    <mergeCell ref="A62:B62"/>
    <mergeCell ref="A63:B63"/>
    <mergeCell ref="A68:B68"/>
    <mergeCell ref="A69:B69"/>
    <mergeCell ref="A70:B70"/>
    <mergeCell ref="A71:B71"/>
    <mergeCell ref="A72:B72"/>
    <mergeCell ref="A78:B78"/>
    <mergeCell ref="A74:B74"/>
    <mergeCell ref="A75:B75"/>
    <mergeCell ref="A76:B76"/>
    <mergeCell ref="A77:B77"/>
    <mergeCell ref="A45:B45"/>
    <mergeCell ref="A34:B34"/>
    <mergeCell ref="A35:B35"/>
    <mergeCell ref="A57:B57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41:B41"/>
  </mergeCells>
  <pageMargins left="0.19645669291338586" right="0.19645669291338586" top="0.26" bottom="0.24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R80"/>
  <sheetViews>
    <sheetView topLeftCell="A61" zoomScaleNormal="100" workbookViewId="0">
      <selection activeCell="G84" sqref="G84"/>
    </sheetView>
  </sheetViews>
  <sheetFormatPr defaultRowHeight="14.25"/>
  <cols>
    <col min="1" max="1" width="10.75" customWidth="1"/>
    <col min="2" max="2" width="13" customWidth="1"/>
    <col min="3" max="3" width="4.375" customWidth="1"/>
    <col min="4" max="4" width="7.875" style="2" customWidth="1"/>
    <col min="5" max="5" width="8" style="2" customWidth="1"/>
    <col min="6" max="6" width="8.75" style="2" customWidth="1"/>
    <col min="7" max="7" width="7.25" style="2" customWidth="1"/>
    <col min="8" max="8" width="8" style="2" customWidth="1"/>
    <col min="9" max="9" width="7.375" style="2" customWidth="1"/>
    <col min="10" max="10" width="9.125" style="2" customWidth="1"/>
    <col min="11" max="11" width="7.375" style="20" customWidth="1"/>
    <col min="12" max="13" width="7.625" style="2" customWidth="1"/>
    <col min="14" max="14" width="7" style="2" customWidth="1"/>
    <col min="15" max="15" width="8.375" style="2" customWidth="1"/>
    <col min="16" max="16" width="8.125" style="2" customWidth="1"/>
    <col min="17" max="17" width="8.625" style="2" customWidth="1"/>
    <col min="18" max="18" width="8" style="2" customWidth="1"/>
  </cols>
  <sheetData>
    <row r="1" spans="1:18">
      <c r="A1" s="1" t="s">
        <v>0</v>
      </c>
      <c r="B1" t="s">
        <v>1</v>
      </c>
      <c r="E1" t="s">
        <v>222</v>
      </c>
      <c r="F1"/>
      <c r="G1"/>
      <c r="H1"/>
      <c r="L1" t="s">
        <v>2</v>
      </c>
    </row>
    <row r="2" spans="1:18">
      <c r="A2" t="s">
        <v>4</v>
      </c>
      <c r="B2" t="s">
        <v>5</v>
      </c>
      <c r="L2" t="s">
        <v>6</v>
      </c>
    </row>
    <row r="3" spans="1:18">
      <c r="A3" s="3" t="s">
        <v>7</v>
      </c>
      <c r="B3" s="3"/>
      <c r="L3" t="s">
        <v>8</v>
      </c>
    </row>
    <row r="4" spans="1:18">
      <c r="A4" s="3"/>
      <c r="B4" s="3"/>
      <c r="L4" t="s">
        <v>87</v>
      </c>
    </row>
    <row r="5" spans="1:18">
      <c r="A5" s="3"/>
      <c r="B5" s="3"/>
    </row>
    <row r="6" spans="1:18">
      <c r="A6" s="3"/>
      <c r="B6" s="3"/>
      <c r="E6" t="s">
        <v>9</v>
      </c>
      <c r="F6"/>
      <c r="G6"/>
      <c r="H6"/>
    </row>
    <row r="7" spans="1:18">
      <c r="A7" s="3"/>
      <c r="B7" s="3"/>
      <c r="E7" t="s">
        <v>10</v>
      </c>
      <c r="F7"/>
      <c r="G7"/>
      <c r="H7"/>
    </row>
    <row r="8" spans="1:18">
      <c r="E8" t="s">
        <v>88</v>
      </c>
      <c r="F8"/>
      <c r="G8"/>
      <c r="H8"/>
    </row>
    <row r="9" spans="1:18">
      <c r="E9" t="s">
        <v>11</v>
      </c>
      <c r="F9"/>
      <c r="G9"/>
      <c r="H9"/>
    </row>
    <row r="11" spans="1:18" ht="15">
      <c r="A11" s="87" t="s">
        <v>12</v>
      </c>
      <c r="B11" s="87"/>
      <c r="C11" s="88" t="s">
        <v>13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4"/>
    </row>
    <row r="12" spans="1:18" ht="15">
      <c r="A12" s="90"/>
      <c r="B12" s="90"/>
      <c r="C12" s="6"/>
      <c r="D12" s="91" t="s">
        <v>15</v>
      </c>
      <c r="E12" s="91"/>
      <c r="F12" s="91"/>
      <c r="G12" s="91"/>
      <c r="H12" s="91"/>
      <c r="I12" s="91"/>
      <c r="J12" s="91" t="s">
        <v>16</v>
      </c>
      <c r="K12" s="106"/>
      <c r="L12" s="91"/>
      <c r="M12" s="91"/>
      <c r="N12" s="91"/>
      <c r="O12" s="91"/>
      <c r="P12" s="105" t="s">
        <v>17</v>
      </c>
      <c r="Q12" s="105"/>
      <c r="R12" s="7" t="s">
        <v>18</v>
      </c>
    </row>
    <row r="13" spans="1:18" ht="135">
      <c r="A13" s="86" t="s">
        <v>19</v>
      </c>
      <c r="B13" s="86"/>
      <c r="C13" s="8" t="s">
        <v>20</v>
      </c>
      <c r="D13" s="19" t="s">
        <v>201</v>
      </c>
      <c r="E13" s="16" t="s">
        <v>202</v>
      </c>
      <c r="F13" s="16" t="s">
        <v>203</v>
      </c>
      <c r="G13" s="56" t="s">
        <v>184</v>
      </c>
      <c r="H13" s="16" t="s">
        <v>185</v>
      </c>
      <c r="I13" s="16" t="s">
        <v>126</v>
      </c>
      <c r="J13" s="43" t="s">
        <v>134</v>
      </c>
      <c r="K13" s="46" t="s">
        <v>144</v>
      </c>
      <c r="L13" s="44" t="s">
        <v>204</v>
      </c>
      <c r="M13" s="57" t="s">
        <v>187</v>
      </c>
      <c r="N13" s="17" t="s">
        <v>168</v>
      </c>
      <c r="O13" s="17" t="s">
        <v>167</v>
      </c>
      <c r="P13" s="11" t="s">
        <v>354</v>
      </c>
      <c r="Q13" s="38" t="s">
        <v>355</v>
      </c>
      <c r="R13" s="4" t="s">
        <v>14</v>
      </c>
    </row>
    <row r="14" spans="1:18">
      <c r="A14" s="82" t="s">
        <v>22</v>
      </c>
      <c r="B14" s="82"/>
      <c r="C14" s="3" t="s">
        <v>23</v>
      </c>
      <c r="D14" s="12"/>
      <c r="E14" s="12"/>
      <c r="F14" s="12"/>
      <c r="G14" s="12"/>
      <c r="H14" s="12"/>
      <c r="I14" s="12"/>
      <c r="J14" s="31"/>
      <c r="K14" s="47"/>
      <c r="L14" s="21"/>
      <c r="M14" s="12"/>
      <c r="N14" s="12"/>
      <c r="O14" s="12"/>
      <c r="P14" s="14"/>
      <c r="Q14" s="12"/>
      <c r="R14" s="12"/>
    </row>
    <row r="15" spans="1:18">
      <c r="A15" s="82" t="s">
        <v>175</v>
      </c>
      <c r="B15" s="82"/>
      <c r="C15" s="3" t="s">
        <v>23</v>
      </c>
      <c r="D15" s="12"/>
      <c r="E15" s="12">
        <v>79.2</v>
      </c>
      <c r="F15" s="12"/>
      <c r="G15" s="12"/>
      <c r="H15" s="12"/>
      <c r="I15" s="12"/>
      <c r="J15" s="13"/>
      <c r="K15" s="45"/>
      <c r="L15" s="12"/>
      <c r="M15" s="12"/>
      <c r="N15" s="12"/>
      <c r="O15" s="12"/>
      <c r="P15" s="14"/>
      <c r="Q15" s="12"/>
      <c r="R15" s="12"/>
    </row>
    <row r="16" spans="1:18">
      <c r="A16" s="82" t="s">
        <v>173</v>
      </c>
      <c r="B16" s="82"/>
      <c r="C16" s="3" t="s">
        <v>23</v>
      </c>
      <c r="D16" s="12"/>
      <c r="E16" s="12">
        <v>50</v>
      </c>
      <c r="F16" s="12"/>
      <c r="G16" s="12"/>
      <c r="H16" s="12"/>
      <c r="I16" s="12"/>
      <c r="J16" s="13">
        <v>3.25</v>
      </c>
      <c r="K16" s="14"/>
      <c r="L16" s="12">
        <v>84.81</v>
      </c>
      <c r="M16" s="12"/>
      <c r="N16" s="12"/>
      <c r="O16" s="12"/>
      <c r="P16" s="14"/>
      <c r="Q16" s="12"/>
      <c r="R16" s="12"/>
    </row>
    <row r="17" spans="1:18">
      <c r="A17" s="82" t="s">
        <v>26</v>
      </c>
      <c r="B17" s="82"/>
      <c r="C17" s="3" t="s">
        <v>23</v>
      </c>
      <c r="D17" s="12"/>
      <c r="E17" s="12"/>
      <c r="F17" s="12"/>
      <c r="G17" s="12"/>
      <c r="H17" s="12"/>
      <c r="I17" s="12"/>
      <c r="J17" s="13"/>
      <c r="K17" s="14"/>
      <c r="L17" s="12"/>
      <c r="M17" s="12"/>
      <c r="N17" s="12"/>
      <c r="O17" s="12"/>
      <c r="P17" s="14"/>
      <c r="Q17" s="12"/>
      <c r="R17" s="12"/>
    </row>
    <row r="18" spans="1:18">
      <c r="A18" s="82" t="s">
        <v>29</v>
      </c>
      <c r="B18" s="82"/>
      <c r="C18" s="3" t="s">
        <v>23</v>
      </c>
      <c r="D18" s="12"/>
      <c r="E18" s="12"/>
      <c r="F18" s="12"/>
      <c r="G18" s="12"/>
      <c r="H18" s="12"/>
      <c r="I18" s="12"/>
      <c r="J18" s="13"/>
      <c r="K18" s="14"/>
      <c r="L18" s="12"/>
      <c r="M18" s="12">
        <v>32</v>
      </c>
      <c r="N18" s="12"/>
      <c r="O18" s="12"/>
      <c r="P18" s="14"/>
      <c r="Q18" s="12"/>
      <c r="R18" s="12"/>
    </row>
    <row r="19" spans="1:18">
      <c r="A19" s="82" t="s">
        <v>30</v>
      </c>
      <c r="B19" s="82"/>
      <c r="C19" s="3" t="s">
        <v>23</v>
      </c>
      <c r="D19" s="12"/>
      <c r="E19" s="12">
        <f>3</f>
        <v>3</v>
      </c>
      <c r="F19" s="15" t="s">
        <v>200</v>
      </c>
      <c r="G19" s="12">
        <v>0.5</v>
      </c>
      <c r="H19" s="12"/>
      <c r="I19" s="12"/>
      <c r="J19" s="13"/>
      <c r="K19" s="14"/>
      <c r="L19" s="33"/>
      <c r="M19" s="12"/>
      <c r="N19" s="12"/>
      <c r="O19" s="12"/>
      <c r="P19" s="14"/>
      <c r="Q19" s="12"/>
      <c r="R19" s="12"/>
    </row>
    <row r="20" spans="1:18" ht="24">
      <c r="A20" s="82" t="s">
        <v>31</v>
      </c>
      <c r="B20" s="82"/>
      <c r="C20" s="3" t="s">
        <v>23</v>
      </c>
      <c r="D20" s="39" t="s">
        <v>221</v>
      </c>
      <c r="E20" s="12"/>
      <c r="F20" s="12"/>
      <c r="G20" s="12"/>
      <c r="H20" s="12"/>
      <c r="I20" s="12"/>
      <c r="J20" s="13">
        <v>5</v>
      </c>
      <c r="K20" s="41">
        <v>2.5</v>
      </c>
      <c r="L20" s="35">
        <v>3.61</v>
      </c>
      <c r="M20" s="32"/>
      <c r="N20" s="12"/>
      <c r="O20" s="12"/>
      <c r="P20" s="14"/>
      <c r="Q20" s="12">
        <f>0.42+1.67</f>
        <v>2.09</v>
      </c>
      <c r="R20" s="12"/>
    </row>
    <row r="21" spans="1:18">
      <c r="A21" s="82" t="s">
        <v>32</v>
      </c>
      <c r="B21" s="82"/>
      <c r="C21" s="3" t="s">
        <v>23</v>
      </c>
      <c r="D21" s="12"/>
      <c r="E21" s="12"/>
      <c r="F21" s="12"/>
      <c r="G21" s="12"/>
      <c r="H21" s="12"/>
      <c r="I21" s="12"/>
      <c r="J21" s="13"/>
      <c r="K21" s="14"/>
      <c r="L21" s="34"/>
      <c r="M21" s="12"/>
      <c r="N21" s="12"/>
      <c r="O21" s="12"/>
      <c r="P21" s="14"/>
      <c r="Q21" s="12"/>
      <c r="R21" s="12"/>
    </row>
    <row r="22" spans="1:18">
      <c r="A22" s="82" t="s">
        <v>33</v>
      </c>
      <c r="B22" s="82"/>
      <c r="C22" s="3" t="s">
        <v>23</v>
      </c>
      <c r="D22" s="12"/>
      <c r="E22" s="12"/>
      <c r="F22" s="12"/>
      <c r="G22" s="12"/>
      <c r="H22" s="12"/>
      <c r="I22" s="12"/>
      <c r="J22" s="13"/>
      <c r="K22" s="14"/>
      <c r="L22" s="12"/>
      <c r="M22" s="12"/>
      <c r="N22" s="12"/>
      <c r="O22" s="12"/>
      <c r="P22" s="14"/>
      <c r="Q22" s="12"/>
      <c r="R22" s="12"/>
    </row>
    <row r="23" spans="1:18">
      <c r="A23" s="80" t="s">
        <v>356</v>
      </c>
      <c r="B23" s="81"/>
      <c r="C23" s="3"/>
      <c r="D23" s="12"/>
      <c r="E23" s="12"/>
      <c r="F23" s="12"/>
      <c r="G23" s="12"/>
      <c r="H23" s="12"/>
      <c r="I23" s="12"/>
      <c r="J23" s="13"/>
      <c r="K23" s="14"/>
      <c r="L23" s="12"/>
      <c r="M23" s="12"/>
      <c r="N23" s="12"/>
      <c r="O23" s="12"/>
      <c r="P23" s="14"/>
      <c r="Q23" s="12">
        <v>25</v>
      </c>
      <c r="R23" s="12"/>
    </row>
    <row r="24" spans="1:18">
      <c r="A24" s="82" t="s">
        <v>34</v>
      </c>
      <c r="B24" s="82"/>
      <c r="C24" s="3" t="s">
        <v>23</v>
      </c>
      <c r="D24" s="12"/>
      <c r="E24" s="12"/>
      <c r="F24" s="12"/>
      <c r="G24" s="12"/>
      <c r="H24" s="12"/>
      <c r="I24" s="12"/>
      <c r="J24" s="13"/>
      <c r="K24" s="14"/>
      <c r="L24" s="12"/>
      <c r="M24" s="12"/>
      <c r="N24" s="12"/>
      <c r="O24" s="12"/>
      <c r="P24" s="14"/>
      <c r="Q24" s="12"/>
      <c r="R24" s="12"/>
    </row>
    <row r="25" spans="1:18">
      <c r="A25" s="82" t="s">
        <v>35</v>
      </c>
      <c r="B25" s="82"/>
      <c r="C25" s="3" t="s">
        <v>23</v>
      </c>
      <c r="D25" s="12"/>
      <c r="E25" s="12"/>
      <c r="F25" s="12"/>
      <c r="G25" s="12">
        <v>10</v>
      </c>
      <c r="H25" s="12"/>
      <c r="I25" s="12"/>
      <c r="J25" s="13"/>
      <c r="K25" s="14"/>
      <c r="L25" s="12"/>
      <c r="M25" s="12"/>
      <c r="N25" s="12"/>
      <c r="O25" s="12"/>
      <c r="P25" s="14"/>
      <c r="Q25" s="12"/>
      <c r="R25" s="12"/>
    </row>
    <row r="26" spans="1:18">
      <c r="A26" s="103" t="s">
        <v>36</v>
      </c>
      <c r="B26" s="103"/>
      <c r="C26" s="3" t="s">
        <v>23</v>
      </c>
      <c r="D26" s="12"/>
      <c r="E26" s="12"/>
      <c r="F26" s="12"/>
      <c r="G26" s="12"/>
      <c r="H26" s="12"/>
      <c r="I26" s="12"/>
      <c r="J26" s="13"/>
      <c r="K26" s="14"/>
      <c r="L26" s="12"/>
      <c r="M26" s="12"/>
      <c r="N26" s="12"/>
      <c r="O26" s="12"/>
      <c r="P26" s="14"/>
      <c r="Q26" s="12"/>
      <c r="R26" s="12"/>
    </row>
    <row r="27" spans="1:18">
      <c r="A27" s="99" t="s">
        <v>196</v>
      </c>
      <c r="B27" s="99"/>
      <c r="C27" s="40" t="s">
        <v>23</v>
      </c>
      <c r="D27" s="12"/>
      <c r="E27" s="12"/>
      <c r="F27" s="12"/>
      <c r="G27" s="12"/>
      <c r="H27" s="12"/>
      <c r="I27" s="12"/>
      <c r="J27" s="13"/>
      <c r="K27" s="14"/>
      <c r="L27" s="12"/>
      <c r="M27" s="12"/>
      <c r="N27" s="12"/>
      <c r="O27" s="12"/>
      <c r="P27" s="14"/>
      <c r="Q27" s="12"/>
      <c r="R27" s="12"/>
    </row>
    <row r="28" spans="1:18">
      <c r="A28" s="99" t="s">
        <v>197</v>
      </c>
      <c r="B28" s="99"/>
      <c r="C28" s="40" t="s">
        <v>23</v>
      </c>
      <c r="D28" s="12"/>
      <c r="E28" s="12"/>
      <c r="F28" s="12"/>
      <c r="G28" s="12"/>
      <c r="H28" s="12"/>
      <c r="I28" s="12"/>
      <c r="J28" s="13"/>
      <c r="K28" s="14"/>
      <c r="L28" s="12"/>
      <c r="M28" s="12"/>
      <c r="N28" s="12"/>
      <c r="O28" s="12"/>
      <c r="P28" s="14"/>
      <c r="Q28" s="12"/>
      <c r="R28" s="12"/>
    </row>
    <row r="29" spans="1:18">
      <c r="A29" s="99" t="s">
        <v>198</v>
      </c>
      <c r="B29" s="99"/>
      <c r="C29" s="40" t="s">
        <v>23</v>
      </c>
      <c r="D29" s="12"/>
      <c r="E29" s="12"/>
      <c r="F29" s="12"/>
      <c r="G29" s="12"/>
      <c r="H29" s="12"/>
      <c r="I29" s="12"/>
      <c r="J29" s="13"/>
      <c r="K29" s="14"/>
      <c r="L29" s="12"/>
      <c r="M29" s="12"/>
      <c r="N29" s="12"/>
      <c r="O29" s="12"/>
      <c r="P29" s="14"/>
      <c r="Q29" s="12"/>
      <c r="R29" s="12"/>
    </row>
    <row r="30" spans="1:18">
      <c r="A30" s="99" t="s">
        <v>199</v>
      </c>
      <c r="B30" s="99"/>
      <c r="C30" s="40" t="s">
        <v>23</v>
      </c>
      <c r="D30" s="12"/>
      <c r="E30" s="12"/>
      <c r="F30" s="12"/>
      <c r="G30" s="12"/>
      <c r="H30" s="12"/>
      <c r="I30" s="12"/>
      <c r="J30" s="13"/>
      <c r="K30" s="14"/>
      <c r="L30" s="12"/>
      <c r="M30" s="12"/>
      <c r="N30" s="12"/>
      <c r="O30" s="12"/>
      <c r="P30" s="14"/>
      <c r="Q30" s="12"/>
      <c r="R30" s="12"/>
    </row>
    <row r="31" spans="1:18">
      <c r="A31" s="104" t="s">
        <v>37</v>
      </c>
      <c r="B31" s="104"/>
      <c r="C31" s="3" t="s">
        <v>23</v>
      </c>
      <c r="D31" s="12"/>
      <c r="E31" s="12"/>
      <c r="F31" s="12"/>
      <c r="G31" s="12"/>
      <c r="H31" s="12"/>
      <c r="I31" s="12"/>
      <c r="J31" s="13"/>
      <c r="K31" s="14"/>
      <c r="L31" s="12"/>
      <c r="M31" s="12"/>
      <c r="N31" s="12"/>
      <c r="O31" s="12"/>
      <c r="P31" s="14"/>
      <c r="Q31" s="12"/>
      <c r="R31" s="12"/>
    </row>
    <row r="32" spans="1:18">
      <c r="A32" s="82" t="s">
        <v>38</v>
      </c>
      <c r="B32" s="82"/>
      <c r="C32" s="3" t="s">
        <v>23</v>
      </c>
      <c r="D32" s="12"/>
      <c r="E32" s="12"/>
      <c r="F32" s="12"/>
      <c r="G32" s="12"/>
      <c r="H32" s="12"/>
      <c r="I32" s="12"/>
      <c r="J32" s="13"/>
      <c r="K32" s="14"/>
      <c r="L32" s="33"/>
      <c r="M32" s="12"/>
      <c r="N32" s="12"/>
      <c r="O32" s="12"/>
      <c r="P32" s="14"/>
      <c r="Q32" s="12">
        <v>0.25</v>
      </c>
      <c r="R32" s="12"/>
    </row>
    <row r="33" spans="1:18">
      <c r="A33" s="82" t="s">
        <v>39</v>
      </c>
      <c r="B33" s="82"/>
      <c r="C33" s="3" t="s">
        <v>23</v>
      </c>
      <c r="D33" s="12"/>
      <c r="E33" s="12"/>
      <c r="F33" s="12"/>
      <c r="G33" s="12">
        <v>0.5</v>
      </c>
      <c r="H33" s="12"/>
      <c r="I33" s="12"/>
      <c r="J33" s="13"/>
      <c r="K33" s="41"/>
      <c r="L33" s="35">
        <v>1.6</v>
      </c>
      <c r="M33" s="32"/>
      <c r="N33" s="12"/>
      <c r="O33" s="12"/>
      <c r="P33" s="14"/>
      <c r="Q33" s="12">
        <f>3.33+55.7</f>
        <v>59.03</v>
      </c>
      <c r="R33" s="12"/>
    </row>
    <row r="34" spans="1:18">
      <c r="A34" s="82" t="s">
        <v>40</v>
      </c>
      <c r="B34" s="82"/>
      <c r="C34" s="3" t="s">
        <v>23</v>
      </c>
      <c r="D34" s="15"/>
      <c r="E34" s="12"/>
      <c r="F34" s="12"/>
      <c r="G34" s="12"/>
      <c r="H34" s="12"/>
      <c r="I34" s="12"/>
      <c r="J34" s="13"/>
      <c r="K34" s="14"/>
      <c r="L34" s="34"/>
      <c r="M34" s="12"/>
      <c r="N34" s="12"/>
      <c r="O34" s="12"/>
      <c r="P34" s="14"/>
      <c r="Q34" s="12">
        <v>0.44</v>
      </c>
      <c r="R34" s="12"/>
    </row>
    <row r="35" spans="1:18">
      <c r="A35" s="82" t="s">
        <v>41</v>
      </c>
      <c r="B35" s="82"/>
      <c r="C35" s="3" t="s">
        <v>23</v>
      </c>
      <c r="D35" s="12"/>
      <c r="E35" s="12"/>
      <c r="F35" s="12">
        <v>82.8</v>
      </c>
      <c r="G35" s="12"/>
      <c r="H35" s="12"/>
      <c r="I35" s="12"/>
      <c r="J35" s="13"/>
      <c r="K35" s="14"/>
      <c r="L35" s="12"/>
      <c r="M35" s="12"/>
      <c r="N35" s="12"/>
      <c r="O35" s="12"/>
      <c r="P35" s="14"/>
      <c r="Q35" s="12"/>
      <c r="R35" s="12"/>
    </row>
    <row r="36" spans="1:18">
      <c r="A36" s="82" t="s">
        <v>42</v>
      </c>
      <c r="B36" s="82"/>
      <c r="C36" s="3" t="s">
        <v>23</v>
      </c>
      <c r="D36" s="12"/>
      <c r="E36" s="12"/>
      <c r="F36" s="12"/>
      <c r="G36" s="12"/>
      <c r="H36" s="12"/>
      <c r="I36" s="12"/>
      <c r="J36" s="13"/>
      <c r="K36" s="14"/>
      <c r="L36" s="12"/>
      <c r="M36" s="12"/>
      <c r="N36" s="12"/>
      <c r="O36" s="12"/>
      <c r="P36" s="14"/>
      <c r="Q36" s="12"/>
      <c r="R36" s="12"/>
    </row>
    <row r="37" spans="1:18">
      <c r="A37" s="82" t="s">
        <v>43</v>
      </c>
      <c r="B37" s="82"/>
      <c r="C37" s="3" t="s">
        <v>23</v>
      </c>
      <c r="D37" s="12"/>
      <c r="E37" s="12">
        <v>5</v>
      </c>
      <c r="F37" s="12"/>
      <c r="G37" s="12"/>
      <c r="H37" s="12"/>
      <c r="I37" s="12"/>
      <c r="J37" s="13"/>
      <c r="K37" s="14"/>
      <c r="L37" s="12"/>
      <c r="M37" s="12"/>
      <c r="N37" s="12"/>
      <c r="O37" s="12"/>
      <c r="P37" s="14"/>
      <c r="Q37" s="12"/>
      <c r="R37" s="12"/>
    </row>
    <row r="38" spans="1:18">
      <c r="A38" s="82" t="s">
        <v>44</v>
      </c>
      <c r="B38" s="82"/>
      <c r="C38" s="3" t="s">
        <v>23</v>
      </c>
      <c r="D38" s="12"/>
      <c r="E38" s="12"/>
      <c r="F38" s="12"/>
      <c r="G38" s="12"/>
      <c r="H38" s="12"/>
      <c r="I38" s="12"/>
      <c r="J38" s="13"/>
      <c r="K38" s="14"/>
      <c r="L38" s="12"/>
      <c r="M38" s="12"/>
      <c r="N38" s="12"/>
      <c r="O38" s="12"/>
      <c r="P38" s="14"/>
      <c r="Q38" s="12"/>
      <c r="R38" s="12"/>
    </row>
    <row r="39" spans="1:18">
      <c r="A39" s="82" t="s">
        <v>45</v>
      </c>
      <c r="B39" s="82"/>
      <c r="C39" s="3" t="s">
        <v>23</v>
      </c>
      <c r="D39" s="12"/>
      <c r="E39" s="12"/>
      <c r="F39" s="12"/>
      <c r="G39" s="12"/>
      <c r="H39" s="12"/>
      <c r="I39" s="12"/>
      <c r="J39" s="13"/>
      <c r="K39" s="14"/>
      <c r="L39" s="12"/>
      <c r="M39" s="12"/>
      <c r="N39" s="12"/>
      <c r="O39" s="12"/>
      <c r="P39" s="14"/>
      <c r="Q39" s="12"/>
      <c r="R39" s="12"/>
    </row>
    <row r="40" spans="1:18">
      <c r="A40" s="82" t="s">
        <v>46</v>
      </c>
      <c r="B40" s="82"/>
      <c r="C40" s="3" t="s">
        <v>23</v>
      </c>
      <c r="D40" s="12"/>
      <c r="E40" s="12"/>
      <c r="F40" s="12"/>
      <c r="G40" s="12"/>
      <c r="H40" s="12"/>
      <c r="I40" s="12"/>
      <c r="J40" s="13"/>
      <c r="K40" s="14"/>
      <c r="L40" s="12"/>
      <c r="M40" s="12"/>
      <c r="N40" s="12"/>
      <c r="O40" s="12"/>
      <c r="P40" s="14"/>
      <c r="Q40" s="12"/>
      <c r="R40" s="12"/>
    </row>
    <row r="41" spans="1:18">
      <c r="A41" s="82" t="s">
        <v>47</v>
      </c>
      <c r="B41" s="82"/>
      <c r="C41" s="3" t="s">
        <v>23</v>
      </c>
      <c r="D41" s="12"/>
      <c r="E41" s="12"/>
      <c r="F41" s="12"/>
      <c r="G41" s="12"/>
      <c r="H41" s="12"/>
      <c r="I41" s="12"/>
      <c r="J41" s="13"/>
      <c r="K41" s="14"/>
      <c r="L41" s="12"/>
      <c r="M41" s="12"/>
      <c r="N41" s="12"/>
      <c r="O41" s="12"/>
      <c r="P41" s="14"/>
      <c r="Q41" s="12"/>
      <c r="R41" s="12"/>
    </row>
    <row r="42" spans="1:18">
      <c r="A42" s="82" t="s">
        <v>48</v>
      </c>
      <c r="B42" s="82"/>
      <c r="C42" s="3" t="s">
        <v>23</v>
      </c>
      <c r="D42" s="12"/>
      <c r="E42" s="12"/>
      <c r="F42" s="12"/>
      <c r="G42" s="12"/>
      <c r="H42" s="12"/>
      <c r="I42" s="12"/>
      <c r="J42" s="13"/>
      <c r="K42" s="14"/>
      <c r="L42" s="12"/>
      <c r="M42" s="12"/>
      <c r="N42" s="12"/>
      <c r="O42" s="12"/>
      <c r="P42" s="14"/>
      <c r="Q42" s="12"/>
      <c r="R42" s="12"/>
    </row>
    <row r="43" spans="1:18">
      <c r="A43" s="82" t="s">
        <v>195</v>
      </c>
      <c r="B43" s="82"/>
      <c r="C43" s="3" t="s">
        <v>23</v>
      </c>
      <c r="D43" s="12"/>
      <c r="E43" s="12"/>
      <c r="F43" s="12"/>
      <c r="G43" s="12"/>
      <c r="H43" s="12"/>
      <c r="I43" s="12"/>
      <c r="J43" s="13">
        <v>20.25</v>
      </c>
      <c r="K43" s="14"/>
      <c r="L43" s="12"/>
      <c r="M43" s="12"/>
      <c r="N43" s="12"/>
      <c r="O43" s="12"/>
      <c r="P43" s="14"/>
      <c r="Q43" s="12"/>
      <c r="R43" s="12"/>
    </row>
    <row r="44" spans="1:18">
      <c r="A44" s="82" t="s">
        <v>50</v>
      </c>
      <c r="B44" s="82"/>
      <c r="C44" s="3" t="s">
        <v>23</v>
      </c>
      <c r="D44" s="12"/>
      <c r="E44" s="12"/>
      <c r="F44" s="12"/>
      <c r="G44" s="12"/>
      <c r="H44" s="12"/>
      <c r="I44" s="12">
        <v>7</v>
      </c>
      <c r="J44" s="13"/>
      <c r="K44" s="14">
        <v>1.2</v>
      </c>
      <c r="L44" s="12"/>
      <c r="M44" s="12">
        <v>7</v>
      </c>
      <c r="N44" s="12"/>
      <c r="O44" s="12"/>
      <c r="P44" s="14"/>
      <c r="Q44" s="12">
        <v>3.87</v>
      </c>
      <c r="R44" s="12"/>
    </row>
    <row r="45" spans="1:18">
      <c r="A45" s="82" t="s">
        <v>51</v>
      </c>
      <c r="B45" s="82"/>
      <c r="C45" s="3" t="s">
        <v>23</v>
      </c>
      <c r="D45" s="12"/>
      <c r="E45" s="12"/>
      <c r="F45" s="12"/>
      <c r="G45" s="12"/>
      <c r="H45" s="12"/>
      <c r="I45" s="12"/>
      <c r="J45" s="13"/>
      <c r="K45" s="14"/>
      <c r="L45" s="12"/>
      <c r="M45" s="12"/>
      <c r="N45" s="12"/>
      <c r="O45" s="12"/>
      <c r="P45" s="14"/>
      <c r="Q45" s="12"/>
      <c r="R45" s="12"/>
    </row>
    <row r="46" spans="1:18">
      <c r="A46" s="82" t="s">
        <v>53</v>
      </c>
      <c r="B46" s="82"/>
      <c r="C46" s="3" t="s">
        <v>23</v>
      </c>
      <c r="D46" s="12"/>
      <c r="E46" s="12"/>
      <c r="F46" s="12"/>
      <c r="G46" s="12"/>
      <c r="H46" s="12"/>
      <c r="I46" s="12"/>
      <c r="J46" s="13"/>
      <c r="K46" s="14"/>
      <c r="L46" s="12"/>
      <c r="M46" s="12"/>
      <c r="N46" s="12"/>
      <c r="O46" s="12"/>
      <c r="P46" s="14"/>
      <c r="Q46" s="12"/>
      <c r="R46" s="12"/>
    </row>
    <row r="47" spans="1:18">
      <c r="A47" s="82" t="s">
        <v>54</v>
      </c>
      <c r="B47" s="82"/>
      <c r="C47" s="3" t="s">
        <v>23</v>
      </c>
      <c r="D47" s="12"/>
      <c r="E47" s="12"/>
      <c r="F47" s="12"/>
      <c r="G47" s="12"/>
      <c r="H47" s="12"/>
      <c r="I47" s="12"/>
      <c r="J47" s="13"/>
      <c r="K47" s="14"/>
      <c r="L47" s="12"/>
      <c r="M47" s="12"/>
      <c r="N47" s="12"/>
      <c r="O47" s="12"/>
      <c r="P47" s="14"/>
      <c r="Q47" s="12"/>
      <c r="R47" s="12"/>
    </row>
    <row r="48" spans="1:18">
      <c r="A48" s="82" t="s">
        <v>101</v>
      </c>
      <c r="B48" s="82"/>
      <c r="C48" s="3" t="s">
        <v>23</v>
      </c>
      <c r="D48" s="12"/>
      <c r="E48" s="12"/>
      <c r="F48" s="12"/>
      <c r="G48" s="12"/>
      <c r="H48" s="12"/>
      <c r="I48" s="12"/>
      <c r="J48" s="13"/>
      <c r="K48" s="14"/>
      <c r="L48" s="12"/>
      <c r="M48" s="12"/>
      <c r="N48" s="12"/>
      <c r="O48" s="12"/>
      <c r="P48" s="14">
        <v>200</v>
      </c>
      <c r="Q48" s="12"/>
      <c r="R48" s="12"/>
    </row>
    <row r="49" spans="1:18">
      <c r="A49" s="82" t="s">
        <v>55</v>
      </c>
      <c r="B49" s="82"/>
      <c r="C49" s="3" t="s">
        <v>23</v>
      </c>
      <c r="D49" s="12"/>
      <c r="E49" s="12"/>
      <c r="F49" s="12"/>
      <c r="G49" s="12"/>
      <c r="H49" s="12"/>
      <c r="I49" s="12"/>
      <c r="J49" s="13"/>
      <c r="K49" s="14"/>
      <c r="L49" s="12"/>
      <c r="M49" s="12"/>
      <c r="N49" s="12"/>
      <c r="O49" s="12"/>
      <c r="P49" s="14"/>
      <c r="Q49" s="12"/>
      <c r="R49" s="12"/>
    </row>
    <row r="50" spans="1:18">
      <c r="A50" s="82" t="s">
        <v>96</v>
      </c>
      <c r="B50" s="82"/>
      <c r="C50" s="3" t="s">
        <v>23</v>
      </c>
      <c r="D50" s="12"/>
      <c r="E50" s="12"/>
      <c r="F50" s="12"/>
      <c r="G50" s="12"/>
      <c r="H50" s="12"/>
      <c r="I50" s="12"/>
      <c r="J50" s="13"/>
      <c r="K50" s="14"/>
      <c r="L50" s="12"/>
      <c r="M50" s="12"/>
      <c r="N50" s="12"/>
      <c r="O50" s="12"/>
      <c r="P50" s="14"/>
      <c r="Q50" s="12"/>
      <c r="R50" s="12"/>
    </row>
    <row r="51" spans="1:18">
      <c r="A51" s="82" t="s">
        <v>56</v>
      </c>
      <c r="B51" s="82"/>
      <c r="C51" s="3" t="s">
        <v>23</v>
      </c>
      <c r="D51" s="12"/>
      <c r="E51" s="12"/>
      <c r="F51" s="12"/>
      <c r="G51" s="12"/>
      <c r="H51" s="12"/>
      <c r="I51" s="12">
        <v>6</v>
      </c>
      <c r="J51" s="13"/>
      <c r="K51" s="14"/>
      <c r="L51" s="12"/>
      <c r="M51" s="12"/>
      <c r="N51" s="12"/>
      <c r="O51" s="12"/>
      <c r="P51" s="14"/>
      <c r="Q51" s="12"/>
      <c r="R51" s="12"/>
    </row>
    <row r="52" spans="1:18">
      <c r="A52" s="82" t="s">
        <v>57</v>
      </c>
      <c r="B52" s="82"/>
      <c r="C52" s="3" t="s">
        <v>23</v>
      </c>
      <c r="D52" s="12"/>
      <c r="E52" s="12"/>
      <c r="F52" s="12"/>
      <c r="G52" s="12"/>
      <c r="H52" s="12"/>
      <c r="I52" s="12"/>
      <c r="J52" s="13"/>
      <c r="K52" s="14"/>
      <c r="L52" s="12"/>
      <c r="M52" s="12"/>
      <c r="N52" s="12"/>
      <c r="O52" s="12"/>
      <c r="P52" s="14"/>
      <c r="Q52" s="12"/>
      <c r="R52" s="12"/>
    </row>
    <row r="53" spans="1:18">
      <c r="A53" s="82" t="s">
        <v>58</v>
      </c>
      <c r="B53" s="82"/>
      <c r="C53" s="3" t="s">
        <v>23</v>
      </c>
      <c r="D53" s="12"/>
      <c r="E53" s="12"/>
      <c r="F53" s="12"/>
      <c r="G53" s="12"/>
      <c r="H53" s="12"/>
      <c r="I53" s="12"/>
      <c r="J53" s="13"/>
      <c r="K53" s="14"/>
      <c r="L53" s="12"/>
      <c r="M53" s="12"/>
      <c r="N53" s="12"/>
      <c r="O53" s="12"/>
      <c r="P53" s="14"/>
      <c r="Q53" s="12"/>
      <c r="R53" s="12"/>
    </row>
    <row r="54" spans="1:18">
      <c r="A54" s="82" t="s">
        <v>59</v>
      </c>
      <c r="B54" s="82"/>
      <c r="C54" s="3" t="s">
        <v>23</v>
      </c>
      <c r="D54" s="12"/>
      <c r="E54" s="12"/>
      <c r="F54" s="12"/>
      <c r="G54" s="12"/>
      <c r="H54" s="12"/>
      <c r="I54" s="12"/>
      <c r="J54" s="28"/>
      <c r="K54" s="42"/>
      <c r="L54" s="12"/>
      <c r="M54" s="12"/>
      <c r="N54" s="12"/>
      <c r="O54" s="12"/>
      <c r="P54" s="14"/>
      <c r="Q54" s="12"/>
      <c r="R54" s="12"/>
    </row>
    <row r="55" spans="1:18">
      <c r="A55" s="82" t="s">
        <v>60</v>
      </c>
      <c r="B55" s="82"/>
      <c r="C55" s="3" t="s">
        <v>23</v>
      </c>
      <c r="D55" s="12"/>
      <c r="E55" s="12"/>
      <c r="F55" s="12"/>
      <c r="G55" s="12"/>
      <c r="H55" s="12"/>
      <c r="I55" s="12"/>
      <c r="J55" s="13">
        <v>104.06</v>
      </c>
      <c r="K55" s="14"/>
      <c r="L55" s="12">
        <v>213.99</v>
      </c>
      <c r="M55" s="12"/>
      <c r="N55" s="12"/>
      <c r="O55" s="12"/>
      <c r="P55" s="14"/>
      <c r="Q55" s="12"/>
      <c r="R55" s="12"/>
    </row>
    <row r="56" spans="1:18">
      <c r="A56" s="82" t="s">
        <v>132</v>
      </c>
      <c r="B56" s="82"/>
      <c r="C56" s="3" t="s">
        <v>23</v>
      </c>
      <c r="D56" s="12"/>
      <c r="E56" s="12">
        <v>75</v>
      </c>
      <c r="F56" s="12"/>
      <c r="G56" s="12"/>
      <c r="H56" s="12"/>
      <c r="I56" s="12"/>
      <c r="J56" s="13"/>
      <c r="K56" s="14"/>
      <c r="L56" s="12"/>
      <c r="M56" s="12"/>
      <c r="N56" s="12"/>
      <c r="O56" s="12"/>
      <c r="P56" s="14"/>
      <c r="Q56" s="12"/>
      <c r="R56" s="12"/>
    </row>
    <row r="57" spans="1:18">
      <c r="A57" s="82" t="s">
        <v>62</v>
      </c>
      <c r="B57" s="82"/>
      <c r="C57" s="3" t="s">
        <v>23</v>
      </c>
      <c r="D57" s="12"/>
      <c r="E57" s="12">
        <v>7.2</v>
      </c>
      <c r="F57" s="12"/>
      <c r="G57" s="12"/>
      <c r="H57" s="12"/>
      <c r="I57" s="12"/>
      <c r="J57" s="13">
        <f>12+1.95</f>
        <v>13.95</v>
      </c>
      <c r="K57" s="14">
        <v>21</v>
      </c>
      <c r="L57" s="12">
        <v>19.21</v>
      </c>
      <c r="M57" s="12"/>
      <c r="N57" s="12"/>
      <c r="O57" s="12"/>
      <c r="P57" s="14"/>
      <c r="Q57" s="12"/>
      <c r="R57" s="12"/>
    </row>
    <row r="58" spans="1:18">
      <c r="A58" s="82" t="s">
        <v>63</v>
      </c>
      <c r="B58" s="82"/>
      <c r="C58" s="3" t="s">
        <v>23</v>
      </c>
      <c r="D58" s="12"/>
      <c r="E58" s="12"/>
      <c r="F58" s="12"/>
      <c r="G58" s="12"/>
      <c r="H58" s="12"/>
      <c r="I58" s="12"/>
      <c r="J58" s="13">
        <f>13.33+2.25</f>
        <v>15.58</v>
      </c>
      <c r="K58" s="14"/>
      <c r="L58" s="12">
        <v>35.840000000000003</v>
      </c>
      <c r="M58" s="12"/>
      <c r="N58" s="12"/>
      <c r="O58" s="12"/>
      <c r="P58" s="14"/>
      <c r="Q58" s="12"/>
      <c r="R58" s="12"/>
    </row>
    <row r="59" spans="1:18">
      <c r="A59" s="82" t="s">
        <v>64</v>
      </c>
      <c r="B59" s="82"/>
      <c r="C59" s="3" t="s">
        <v>23</v>
      </c>
      <c r="D59" s="12"/>
      <c r="E59" s="12"/>
      <c r="F59" s="12"/>
      <c r="G59" s="12"/>
      <c r="H59" s="12"/>
      <c r="I59" s="12"/>
      <c r="J59" s="13"/>
      <c r="K59" s="14">
        <v>108.8</v>
      </c>
      <c r="L59" s="12"/>
      <c r="M59" s="12"/>
      <c r="N59" s="12"/>
      <c r="O59" s="12"/>
      <c r="P59" s="14"/>
      <c r="Q59" s="12"/>
      <c r="R59" s="12"/>
    </row>
    <row r="60" spans="1:18">
      <c r="A60" s="82" t="s">
        <v>82</v>
      </c>
      <c r="B60" s="82"/>
      <c r="C60" s="3" t="s">
        <v>23</v>
      </c>
      <c r="D60" s="12"/>
      <c r="E60" s="12"/>
      <c r="F60" s="12"/>
      <c r="G60" s="12"/>
      <c r="H60" s="12"/>
      <c r="I60" s="12"/>
      <c r="J60" s="13">
        <v>3.25</v>
      </c>
      <c r="K60" s="14"/>
      <c r="L60" s="12"/>
      <c r="M60" s="12"/>
      <c r="N60" s="12"/>
      <c r="O60" s="12"/>
      <c r="P60" s="14"/>
      <c r="Q60" s="12"/>
      <c r="R60" s="12"/>
    </row>
    <row r="61" spans="1:18">
      <c r="A61" s="80" t="s">
        <v>189</v>
      </c>
      <c r="B61" s="81"/>
      <c r="C61" s="3" t="s">
        <v>23</v>
      </c>
      <c r="D61" s="12">
        <v>107</v>
      </c>
      <c r="E61" s="12"/>
      <c r="F61" s="12"/>
      <c r="G61" s="12"/>
      <c r="H61" s="12"/>
      <c r="I61" s="12"/>
      <c r="J61" s="13"/>
      <c r="K61" s="14"/>
      <c r="L61" s="12"/>
      <c r="M61" s="12"/>
      <c r="N61" s="12"/>
      <c r="O61" s="12"/>
      <c r="P61" s="14"/>
      <c r="Q61" s="12"/>
      <c r="R61" s="12"/>
    </row>
    <row r="62" spans="1:18">
      <c r="A62" s="80" t="s">
        <v>190</v>
      </c>
      <c r="B62" s="81"/>
      <c r="C62" s="3" t="s">
        <v>23</v>
      </c>
      <c r="D62" s="12">
        <v>105</v>
      </c>
      <c r="E62" s="12"/>
      <c r="F62" s="12"/>
      <c r="G62" s="12"/>
      <c r="H62" s="12"/>
      <c r="I62" s="12"/>
      <c r="J62" s="13"/>
      <c r="K62" s="14"/>
      <c r="L62" s="12"/>
      <c r="M62" s="12"/>
      <c r="N62" s="12"/>
      <c r="O62" s="12"/>
      <c r="P62" s="14"/>
      <c r="Q62" s="12"/>
      <c r="R62" s="12"/>
    </row>
    <row r="63" spans="1:18">
      <c r="A63" s="80" t="s">
        <v>191</v>
      </c>
      <c r="B63" s="81"/>
      <c r="C63" s="3" t="s">
        <v>23</v>
      </c>
      <c r="D63" s="12">
        <v>100</v>
      </c>
      <c r="E63" s="12"/>
      <c r="F63" s="12"/>
      <c r="G63" s="12"/>
      <c r="H63" s="12"/>
      <c r="I63" s="12"/>
      <c r="J63" s="13">
        <v>38.5</v>
      </c>
      <c r="K63" s="14"/>
      <c r="L63" s="12"/>
      <c r="M63" s="12"/>
      <c r="N63" s="12"/>
      <c r="O63" s="12"/>
      <c r="P63" s="14"/>
      <c r="Q63" s="12"/>
      <c r="R63" s="12"/>
    </row>
    <row r="64" spans="1:18">
      <c r="A64" s="80" t="s">
        <v>192</v>
      </c>
      <c r="B64" s="81"/>
      <c r="C64" s="3" t="s">
        <v>23</v>
      </c>
      <c r="D64" s="12">
        <v>100</v>
      </c>
      <c r="E64" s="12"/>
      <c r="F64" s="12"/>
      <c r="G64" s="12"/>
      <c r="H64" s="12"/>
      <c r="I64" s="12"/>
      <c r="J64" s="13"/>
      <c r="K64" s="14"/>
      <c r="L64" s="12"/>
      <c r="M64" s="12"/>
      <c r="N64" s="12"/>
      <c r="O64" s="12"/>
      <c r="P64" s="14"/>
      <c r="Q64" s="12"/>
      <c r="R64" s="12"/>
    </row>
    <row r="65" spans="1:18">
      <c r="A65" s="80" t="s">
        <v>151</v>
      </c>
      <c r="B65" s="81"/>
      <c r="C65" s="3" t="s">
        <v>23</v>
      </c>
      <c r="D65" s="12"/>
      <c r="E65" s="12"/>
      <c r="F65" s="12"/>
      <c r="G65" s="12"/>
      <c r="H65" s="12"/>
      <c r="I65" s="12"/>
      <c r="J65" s="13"/>
      <c r="K65" s="14"/>
      <c r="L65" s="12"/>
      <c r="M65" s="12"/>
      <c r="N65" s="12"/>
      <c r="O65" s="12"/>
      <c r="P65" s="14"/>
      <c r="Q65" s="12"/>
      <c r="R65" s="12"/>
    </row>
    <row r="66" spans="1:18">
      <c r="A66" s="82" t="s">
        <v>65</v>
      </c>
      <c r="B66" s="82"/>
      <c r="C66" s="3" t="s">
        <v>23</v>
      </c>
      <c r="D66" s="12"/>
      <c r="E66" s="12"/>
      <c r="F66" s="12"/>
      <c r="G66" s="12"/>
      <c r="H66" s="12"/>
      <c r="I66" s="12"/>
      <c r="J66" s="13"/>
      <c r="K66" s="14"/>
      <c r="L66" s="12"/>
      <c r="M66" s="12"/>
      <c r="N66" s="12"/>
      <c r="O66" s="12"/>
      <c r="P66" s="14"/>
      <c r="Q66" s="12"/>
      <c r="R66" s="12"/>
    </row>
    <row r="67" spans="1:18">
      <c r="A67" s="82" t="s">
        <v>194</v>
      </c>
      <c r="B67" s="82"/>
      <c r="C67" s="3" t="s">
        <v>23</v>
      </c>
      <c r="D67" s="12"/>
      <c r="E67" s="12"/>
      <c r="F67" s="12"/>
      <c r="G67" s="12"/>
      <c r="H67" s="12">
        <v>30</v>
      </c>
      <c r="I67" s="12"/>
      <c r="J67" s="13"/>
      <c r="K67" s="41"/>
      <c r="L67" s="21"/>
      <c r="M67" s="12"/>
      <c r="N67" s="12"/>
      <c r="O67" s="12">
        <v>30</v>
      </c>
      <c r="P67" s="14"/>
      <c r="Q67" s="12"/>
      <c r="R67" s="12"/>
    </row>
    <row r="68" spans="1:18">
      <c r="A68" s="82" t="s">
        <v>67</v>
      </c>
      <c r="B68" s="82"/>
      <c r="C68" s="3" t="s">
        <v>23</v>
      </c>
      <c r="D68" s="12"/>
      <c r="E68" s="12"/>
      <c r="F68" s="12"/>
      <c r="G68" s="12"/>
      <c r="H68" s="12"/>
      <c r="I68" s="12"/>
      <c r="J68" s="13"/>
      <c r="K68" s="14"/>
      <c r="L68" s="12"/>
      <c r="M68" s="12"/>
      <c r="N68" s="12">
        <v>30</v>
      </c>
      <c r="O68" s="12"/>
      <c r="P68" s="14"/>
      <c r="Q68" s="12"/>
      <c r="R68" s="12"/>
    </row>
    <row r="69" spans="1:18">
      <c r="A69" s="82" t="s">
        <v>68</v>
      </c>
      <c r="B69" s="82"/>
      <c r="C69" s="3" t="s">
        <v>23</v>
      </c>
      <c r="D69" s="12"/>
      <c r="E69" s="12"/>
      <c r="F69" s="12"/>
      <c r="G69" s="12"/>
      <c r="H69" s="12"/>
      <c r="I69" s="12"/>
      <c r="J69" s="13"/>
      <c r="K69" s="14"/>
      <c r="L69" s="12"/>
      <c r="M69" s="12"/>
      <c r="N69" s="12"/>
      <c r="O69" s="12"/>
      <c r="P69" s="14"/>
      <c r="Q69" s="12"/>
      <c r="R69" s="12"/>
    </row>
    <row r="70" spans="1:18">
      <c r="A70" s="82" t="s">
        <v>97</v>
      </c>
      <c r="B70" s="82"/>
      <c r="C70" s="3" t="s">
        <v>23</v>
      </c>
      <c r="D70" s="12"/>
      <c r="E70" s="12"/>
      <c r="F70" s="12"/>
      <c r="G70" s="12"/>
      <c r="H70" s="12"/>
      <c r="I70" s="12"/>
      <c r="J70" s="13"/>
      <c r="K70" s="14"/>
      <c r="L70" s="12"/>
      <c r="M70" s="12"/>
      <c r="N70" s="12"/>
      <c r="O70" s="12"/>
      <c r="P70" s="14"/>
      <c r="Q70" s="12"/>
      <c r="R70" s="12"/>
    </row>
    <row r="71" spans="1:18">
      <c r="A71" s="82" t="s">
        <v>70</v>
      </c>
      <c r="B71" s="82"/>
      <c r="C71" s="3" t="s">
        <v>23</v>
      </c>
      <c r="D71" s="12"/>
      <c r="E71" s="12"/>
      <c r="F71" s="12"/>
      <c r="G71" s="12"/>
      <c r="H71" s="12"/>
      <c r="I71" s="12">
        <v>1</v>
      </c>
      <c r="J71" s="13"/>
      <c r="K71" s="14"/>
      <c r="L71" s="12"/>
      <c r="M71" s="12"/>
      <c r="N71" s="12"/>
      <c r="O71" s="12"/>
      <c r="P71" s="14"/>
      <c r="Q71" s="12"/>
      <c r="R71" s="12"/>
    </row>
    <row r="72" spans="1:18">
      <c r="A72" s="82" t="s">
        <v>71</v>
      </c>
      <c r="B72" s="82"/>
      <c r="C72" s="3" t="s">
        <v>23</v>
      </c>
      <c r="D72" s="12"/>
      <c r="E72" s="12"/>
      <c r="F72" s="12"/>
      <c r="G72" s="12"/>
      <c r="H72" s="12"/>
      <c r="I72" s="12"/>
      <c r="J72" s="13"/>
      <c r="K72" s="14"/>
      <c r="L72" s="12"/>
      <c r="M72" s="12"/>
      <c r="N72" s="12"/>
      <c r="O72" s="12"/>
      <c r="P72" s="14"/>
      <c r="Q72" s="12"/>
      <c r="R72" s="12"/>
    </row>
    <row r="73" spans="1:18">
      <c r="A73" s="82" t="s">
        <v>72</v>
      </c>
      <c r="B73" s="82"/>
      <c r="C73" s="3" t="s">
        <v>23</v>
      </c>
      <c r="D73" s="12"/>
      <c r="E73" s="12"/>
      <c r="F73" s="12"/>
      <c r="G73" s="12"/>
      <c r="H73" s="12"/>
      <c r="I73" s="12"/>
      <c r="J73" s="13"/>
      <c r="K73" s="14">
        <v>0.45</v>
      </c>
      <c r="L73" s="12"/>
      <c r="M73" s="12"/>
      <c r="N73" s="12"/>
      <c r="O73" s="12"/>
      <c r="P73" s="14"/>
      <c r="Q73" s="12"/>
      <c r="R73" s="12"/>
    </row>
    <row r="74" spans="1:18">
      <c r="A74" s="82" t="s">
        <v>73</v>
      </c>
      <c r="B74" s="82"/>
      <c r="C74" s="3" t="s">
        <v>23</v>
      </c>
      <c r="D74" s="12"/>
      <c r="E74" s="12"/>
      <c r="F74" s="12"/>
      <c r="G74" s="12"/>
      <c r="H74" s="12"/>
      <c r="I74" s="12"/>
      <c r="J74" s="13"/>
      <c r="K74" s="14"/>
      <c r="L74" s="12"/>
      <c r="M74" s="12"/>
      <c r="N74" s="12"/>
      <c r="O74" s="12"/>
      <c r="P74" s="14"/>
      <c r="Q74" s="12"/>
      <c r="R74" s="12"/>
    </row>
    <row r="75" spans="1:18">
      <c r="A75" s="82" t="s">
        <v>74</v>
      </c>
      <c r="B75" s="82"/>
      <c r="C75" s="3" t="s">
        <v>23</v>
      </c>
      <c r="D75" s="12"/>
      <c r="E75" s="12"/>
      <c r="F75" s="12"/>
      <c r="G75" s="12"/>
      <c r="H75" s="12"/>
      <c r="I75" s="12"/>
      <c r="J75" s="13"/>
      <c r="K75" s="14"/>
      <c r="L75" s="12"/>
      <c r="M75" s="12"/>
      <c r="N75" s="12"/>
      <c r="O75" s="12"/>
      <c r="P75" s="14"/>
      <c r="Q75" s="12">
        <v>0.88</v>
      </c>
      <c r="R75" s="12"/>
    </row>
    <row r="76" spans="1:18">
      <c r="A76" s="82" t="s">
        <v>75</v>
      </c>
      <c r="B76" s="82"/>
      <c r="C76" s="3" t="s">
        <v>23</v>
      </c>
      <c r="D76" s="12"/>
      <c r="E76" s="12"/>
      <c r="F76" s="12"/>
      <c r="G76" s="12"/>
      <c r="H76" s="12"/>
      <c r="I76" s="12"/>
      <c r="J76" s="13"/>
      <c r="K76" s="14">
        <v>28</v>
      </c>
      <c r="L76" s="12">
        <v>9.6</v>
      </c>
      <c r="M76" s="12"/>
      <c r="N76" s="12"/>
      <c r="O76" s="12"/>
      <c r="P76" s="14"/>
      <c r="Q76" s="12"/>
      <c r="R76" s="12"/>
    </row>
    <row r="77" spans="1:18">
      <c r="A77" s="82" t="s">
        <v>76</v>
      </c>
      <c r="B77" s="82"/>
      <c r="C77" s="3" t="s">
        <v>23</v>
      </c>
      <c r="D77" s="12"/>
      <c r="E77" s="12"/>
      <c r="F77" s="12"/>
      <c r="G77" s="12"/>
      <c r="H77" s="12"/>
      <c r="I77" s="12"/>
      <c r="J77" s="13"/>
      <c r="K77" s="14"/>
      <c r="L77" s="12"/>
      <c r="M77" s="12"/>
      <c r="N77" s="12"/>
      <c r="O77" s="12"/>
      <c r="P77" s="14"/>
      <c r="Q77" s="12"/>
      <c r="R77" s="12"/>
    </row>
    <row r="78" spans="1:18">
      <c r="B78" t="s">
        <v>84</v>
      </c>
      <c r="L78" t="s">
        <v>85</v>
      </c>
    </row>
    <row r="80" spans="1:18">
      <c r="B80" t="s">
        <v>86</v>
      </c>
      <c r="L80" t="s">
        <v>85</v>
      </c>
    </row>
  </sheetData>
  <mergeCells count="71">
    <mergeCell ref="A53:B53"/>
    <mergeCell ref="A60:B60"/>
    <mergeCell ref="A62:B62"/>
    <mergeCell ref="A63:B63"/>
    <mergeCell ref="A64:B64"/>
    <mergeCell ref="A54:B54"/>
    <mergeCell ref="A55:B55"/>
    <mergeCell ref="A56:B56"/>
    <mergeCell ref="A57:B57"/>
    <mergeCell ref="A58:B58"/>
    <mergeCell ref="A65:B65"/>
    <mergeCell ref="A72:B72"/>
    <mergeCell ref="A61:B61"/>
    <mergeCell ref="A67:B67"/>
    <mergeCell ref="A68:B68"/>
    <mergeCell ref="A69:B69"/>
    <mergeCell ref="A70:B70"/>
    <mergeCell ref="A71:B71"/>
    <mergeCell ref="A66:B66"/>
    <mergeCell ref="A52:B52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0:B20"/>
    <mergeCell ref="A21:B21"/>
    <mergeCell ref="A22:B22"/>
    <mergeCell ref="A24:B24"/>
    <mergeCell ref="A25:B25"/>
    <mergeCell ref="A23:B23"/>
    <mergeCell ref="C11:Q11"/>
    <mergeCell ref="D12:I12"/>
    <mergeCell ref="J12:O12"/>
    <mergeCell ref="P12:Q12"/>
    <mergeCell ref="A73:B73"/>
    <mergeCell ref="A59:B59"/>
    <mergeCell ref="A11:B11"/>
    <mergeCell ref="A12:B12"/>
    <mergeCell ref="A13:B13"/>
    <mergeCell ref="A14:B14"/>
    <mergeCell ref="A15:B15"/>
    <mergeCell ref="A16:B16"/>
    <mergeCell ref="A17:B17"/>
    <mergeCell ref="A29:B29"/>
    <mergeCell ref="A18:B18"/>
    <mergeCell ref="A19:B19"/>
    <mergeCell ref="A74:B74"/>
    <mergeCell ref="A75:B75"/>
    <mergeCell ref="A76:B76"/>
    <mergeCell ref="A77:B77"/>
  </mergeCells>
  <pageMargins left="0.19645669291338586" right="0.19645669291338586" top="0.26" bottom="0.24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N83"/>
  <sheetViews>
    <sheetView topLeftCell="A10" workbookViewId="0">
      <pane xSplit="3" ySplit="4" topLeftCell="D14" activePane="bottomRight" state="frozen"/>
      <selection activeCell="A10" sqref="A10"/>
      <selection pane="topRight" activeCell="D10" sqref="D10"/>
      <selection pane="bottomLeft" activeCell="A14" sqref="A14"/>
      <selection pane="bottomRight" activeCell="M44" sqref="M44"/>
    </sheetView>
  </sheetViews>
  <sheetFormatPr defaultRowHeight="14.25"/>
  <cols>
    <col min="1" max="1" width="10.75" customWidth="1"/>
    <col min="2" max="2" width="13.625" customWidth="1"/>
    <col min="3" max="3" width="4.375" customWidth="1"/>
    <col min="4" max="4" width="8.625" style="2" customWidth="1"/>
    <col min="5" max="5" width="9.375" style="2" customWidth="1"/>
    <col min="6" max="6" width="9.125" style="2" customWidth="1"/>
    <col min="7" max="7" width="10.5" style="2" customWidth="1"/>
    <col min="8" max="8" width="9.625" style="2" customWidth="1"/>
    <col min="9" max="9" width="10.625" style="2" customWidth="1"/>
    <col min="10" max="10" width="7.625" style="2" customWidth="1"/>
    <col min="11" max="12" width="10.625" style="2" customWidth="1"/>
    <col min="13" max="13" width="12.125" style="2" customWidth="1"/>
    <col min="14" max="14" width="10.625" style="2" customWidth="1"/>
  </cols>
  <sheetData>
    <row r="1" spans="1:14">
      <c r="A1" s="1" t="s">
        <v>0</v>
      </c>
      <c r="B1" t="s">
        <v>1</v>
      </c>
      <c r="E1" t="s">
        <v>102</v>
      </c>
      <c r="H1" t="s">
        <v>2</v>
      </c>
    </row>
    <row r="2" spans="1:14">
      <c r="A2" t="s">
        <v>4</v>
      </c>
      <c r="B2" t="s">
        <v>5</v>
      </c>
      <c r="H2" t="s">
        <v>6</v>
      </c>
    </row>
    <row r="3" spans="1:14">
      <c r="A3" s="3" t="s">
        <v>7</v>
      </c>
      <c r="B3" s="3"/>
      <c r="H3" t="s">
        <v>8</v>
      </c>
    </row>
    <row r="4" spans="1:14">
      <c r="A4" s="3"/>
      <c r="B4" s="3"/>
      <c r="H4" t="s">
        <v>87</v>
      </c>
    </row>
    <row r="5" spans="1:14">
      <c r="A5" s="3"/>
      <c r="B5" s="3"/>
    </row>
    <row r="6" spans="1:14">
      <c r="A6" s="3"/>
      <c r="B6" s="3"/>
      <c r="E6" t="s">
        <v>9</v>
      </c>
    </row>
    <row r="7" spans="1:14">
      <c r="A7" s="3"/>
      <c r="B7" s="3"/>
      <c r="E7" t="s">
        <v>10</v>
      </c>
    </row>
    <row r="8" spans="1:14">
      <c r="E8" t="s">
        <v>88</v>
      </c>
    </row>
    <row r="9" spans="1:14">
      <c r="E9" t="s">
        <v>11</v>
      </c>
    </row>
    <row r="11" spans="1:14" ht="15">
      <c r="A11" s="87" t="s">
        <v>12</v>
      </c>
      <c r="B11" s="87"/>
      <c r="C11" s="88" t="s">
        <v>13</v>
      </c>
      <c r="D11" s="88"/>
      <c r="E11" s="88"/>
      <c r="F11" s="88"/>
      <c r="G11" s="89"/>
      <c r="H11" s="89"/>
      <c r="I11" s="89"/>
      <c r="J11" s="89"/>
      <c r="K11" s="89"/>
      <c r="L11" s="89"/>
      <c r="M11" s="89"/>
    </row>
    <row r="12" spans="1:14" ht="15">
      <c r="A12" s="90"/>
      <c r="B12" s="90"/>
      <c r="C12" s="6"/>
      <c r="D12" s="91" t="s">
        <v>15</v>
      </c>
      <c r="E12" s="91"/>
      <c r="F12" s="92"/>
      <c r="G12" s="93" t="s">
        <v>16</v>
      </c>
      <c r="H12" s="93"/>
      <c r="I12" s="93"/>
      <c r="J12" s="93"/>
      <c r="K12" s="93"/>
      <c r="L12" s="93" t="s">
        <v>17</v>
      </c>
      <c r="M12" s="93"/>
      <c r="N12" s="50" t="s">
        <v>18</v>
      </c>
    </row>
    <row r="13" spans="1:14" ht="120">
      <c r="A13" s="86" t="s">
        <v>19</v>
      </c>
      <c r="B13" s="86"/>
      <c r="C13" s="8" t="s">
        <v>20</v>
      </c>
      <c r="D13" s="16" t="s">
        <v>205</v>
      </c>
      <c r="E13" s="16" t="s">
        <v>206</v>
      </c>
      <c r="F13" s="16" t="s">
        <v>207</v>
      </c>
      <c r="G13" s="48" t="s">
        <v>208</v>
      </c>
      <c r="H13" s="49" t="s">
        <v>209</v>
      </c>
      <c r="I13" s="49" t="s">
        <v>213</v>
      </c>
      <c r="J13" s="49" t="s">
        <v>168</v>
      </c>
      <c r="K13" s="49" t="s">
        <v>167</v>
      </c>
      <c r="L13" s="49" t="s">
        <v>115</v>
      </c>
      <c r="M13" s="49" t="s">
        <v>215</v>
      </c>
      <c r="N13" s="4" t="s">
        <v>14</v>
      </c>
    </row>
    <row r="14" spans="1:14">
      <c r="A14" s="82" t="s">
        <v>155</v>
      </c>
      <c r="B14" s="82"/>
      <c r="C14" s="3" t="s">
        <v>23</v>
      </c>
      <c r="D14" s="12"/>
      <c r="E14" s="12"/>
      <c r="F14" s="12"/>
      <c r="G14" s="13">
        <v>3.2</v>
      </c>
      <c r="H14" s="12"/>
      <c r="I14" s="12"/>
      <c r="J14" s="12"/>
      <c r="K14" s="12"/>
      <c r="L14" s="12"/>
      <c r="M14" s="12"/>
      <c r="N14" s="12"/>
    </row>
    <row r="15" spans="1:14">
      <c r="A15" s="80" t="s">
        <v>210</v>
      </c>
      <c r="B15" s="81"/>
      <c r="C15" s="3" t="s">
        <v>23</v>
      </c>
      <c r="D15" s="12"/>
      <c r="E15" s="12"/>
      <c r="F15" s="12"/>
      <c r="G15" s="13">
        <v>3.2</v>
      </c>
      <c r="H15" s="12"/>
      <c r="I15" s="12"/>
      <c r="J15" s="12"/>
      <c r="K15" s="12"/>
      <c r="L15" s="12"/>
      <c r="M15" s="12"/>
      <c r="N15" s="12"/>
    </row>
    <row r="16" spans="1:14">
      <c r="A16" s="96" t="s">
        <v>211</v>
      </c>
      <c r="B16" s="97"/>
      <c r="C16" s="3" t="s">
        <v>23</v>
      </c>
      <c r="D16" s="12"/>
      <c r="E16" s="12"/>
      <c r="F16" s="12"/>
      <c r="G16" s="13"/>
      <c r="H16" s="12">
        <v>85.54</v>
      </c>
      <c r="I16" s="12"/>
      <c r="J16" s="12"/>
      <c r="K16" s="12"/>
      <c r="L16" s="12"/>
      <c r="M16" s="12"/>
      <c r="N16" s="12"/>
    </row>
    <row r="17" spans="1:14">
      <c r="A17" s="96" t="s">
        <v>212</v>
      </c>
      <c r="B17" s="97"/>
      <c r="C17" s="3" t="s">
        <v>23</v>
      </c>
      <c r="D17" s="12"/>
      <c r="E17" s="12"/>
      <c r="F17" s="12"/>
      <c r="G17" s="13"/>
      <c r="H17" s="12">
        <v>139.19999999999999</v>
      </c>
      <c r="I17" s="12"/>
      <c r="J17" s="12"/>
      <c r="K17" s="12"/>
      <c r="L17" s="12"/>
      <c r="M17" s="12"/>
      <c r="N17" s="12"/>
    </row>
    <row r="18" spans="1:14">
      <c r="A18" s="82" t="s">
        <v>24</v>
      </c>
      <c r="B18" s="82"/>
      <c r="C18" s="3" t="s">
        <v>23</v>
      </c>
      <c r="D18" s="12"/>
      <c r="E18" s="12"/>
      <c r="F18" s="12"/>
      <c r="G18" s="13"/>
      <c r="H18" s="29"/>
      <c r="I18" s="12"/>
      <c r="J18" s="12"/>
      <c r="K18" s="12"/>
      <c r="L18" s="12"/>
      <c r="M18" s="12"/>
      <c r="N18" s="12"/>
    </row>
    <row r="19" spans="1:14">
      <c r="A19" s="82" t="s">
        <v>25</v>
      </c>
      <c r="B19" s="82"/>
      <c r="C19" s="3" t="s">
        <v>23</v>
      </c>
      <c r="D19" s="12"/>
      <c r="E19" s="12"/>
      <c r="F19" s="12"/>
      <c r="G19" s="13"/>
      <c r="H19" s="29"/>
      <c r="I19" s="12"/>
      <c r="J19" s="12"/>
      <c r="K19" s="12"/>
      <c r="L19" s="12"/>
      <c r="M19" s="12"/>
      <c r="N19" s="12"/>
    </row>
    <row r="20" spans="1:14">
      <c r="A20" s="82" t="s">
        <v>26</v>
      </c>
      <c r="B20" s="82"/>
      <c r="C20" s="3" t="s">
        <v>23</v>
      </c>
      <c r="D20" s="12"/>
      <c r="E20" s="12"/>
      <c r="F20" s="12"/>
      <c r="G20" s="13"/>
      <c r="H20" s="12"/>
      <c r="I20" s="12"/>
      <c r="J20" s="12"/>
      <c r="K20" s="12"/>
      <c r="L20" s="12"/>
      <c r="M20" s="12"/>
      <c r="N20" s="12"/>
    </row>
    <row r="21" spans="1:14">
      <c r="A21" s="82" t="s">
        <v>27</v>
      </c>
      <c r="B21" s="82"/>
      <c r="C21" s="3" t="s">
        <v>23</v>
      </c>
      <c r="D21" s="12"/>
      <c r="E21" s="12"/>
      <c r="F21" s="12"/>
      <c r="G21" s="13"/>
      <c r="H21" s="12"/>
      <c r="I21" s="12"/>
      <c r="J21" s="12"/>
      <c r="K21" s="12"/>
      <c r="L21" s="12"/>
      <c r="M21" s="12"/>
      <c r="N21" s="12"/>
    </row>
    <row r="22" spans="1:14">
      <c r="A22" s="82" t="s">
        <v>28</v>
      </c>
      <c r="B22" s="82"/>
      <c r="C22" s="3" t="s">
        <v>23</v>
      </c>
      <c r="D22" s="12"/>
      <c r="E22" s="12"/>
      <c r="F22" s="12"/>
      <c r="G22" s="13"/>
      <c r="H22" s="12"/>
      <c r="I22" s="12"/>
      <c r="J22" s="12"/>
      <c r="K22" s="12"/>
      <c r="L22" s="12"/>
      <c r="M22" s="12"/>
      <c r="N22" s="12"/>
    </row>
    <row r="23" spans="1:14">
      <c r="A23" s="82" t="s">
        <v>29</v>
      </c>
      <c r="B23" s="82"/>
      <c r="C23" s="3" t="s">
        <v>23</v>
      </c>
      <c r="D23" s="12"/>
      <c r="E23" s="12"/>
      <c r="F23" s="12">
        <v>8</v>
      </c>
      <c r="G23" s="13"/>
      <c r="H23" s="12"/>
      <c r="I23" s="12"/>
      <c r="J23" s="12"/>
      <c r="K23" s="12"/>
      <c r="L23" s="12"/>
      <c r="M23" s="12"/>
      <c r="N23" s="12"/>
    </row>
    <row r="24" spans="1:14">
      <c r="A24" s="82" t="s">
        <v>30</v>
      </c>
      <c r="B24" s="82"/>
      <c r="C24" s="3" t="s">
        <v>23</v>
      </c>
      <c r="D24" s="12">
        <v>4.21</v>
      </c>
      <c r="E24" s="12"/>
      <c r="F24" s="12"/>
      <c r="G24" s="13"/>
      <c r="H24" s="12"/>
      <c r="I24" s="12"/>
      <c r="J24" s="12"/>
      <c r="K24" s="12"/>
      <c r="L24" s="12"/>
      <c r="M24" s="12"/>
      <c r="N24" s="12"/>
    </row>
    <row r="25" spans="1:14">
      <c r="A25" s="82" t="s">
        <v>31</v>
      </c>
      <c r="B25" s="82"/>
      <c r="C25" s="3" t="s">
        <v>23</v>
      </c>
      <c r="D25" s="12">
        <v>2.9</v>
      </c>
      <c r="E25" s="12"/>
      <c r="F25" s="12"/>
      <c r="G25" s="13">
        <v>4</v>
      </c>
      <c r="H25" s="29">
        <v>7.99</v>
      </c>
      <c r="I25" s="12"/>
      <c r="J25" s="12"/>
      <c r="K25" s="12"/>
      <c r="L25" s="12"/>
      <c r="M25" s="12">
        <f>1.5+1.36</f>
        <v>2.8600000000000003</v>
      </c>
      <c r="N25" s="12"/>
    </row>
    <row r="26" spans="1:14">
      <c r="A26" s="82" t="s">
        <v>32</v>
      </c>
      <c r="B26" s="82"/>
      <c r="C26" s="3" t="s">
        <v>23</v>
      </c>
      <c r="D26" s="12"/>
      <c r="E26" s="12"/>
      <c r="F26" s="12"/>
      <c r="G26" s="13"/>
      <c r="H26" s="29"/>
      <c r="I26" s="12"/>
      <c r="J26" s="12"/>
      <c r="K26" s="12"/>
      <c r="L26" s="12"/>
      <c r="M26" s="12"/>
      <c r="N26" s="12"/>
    </row>
    <row r="27" spans="1:14">
      <c r="A27" s="82" t="s">
        <v>33</v>
      </c>
      <c r="B27" s="82"/>
      <c r="C27" s="3" t="s">
        <v>23</v>
      </c>
      <c r="D27" s="12"/>
      <c r="E27" s="12"/>
      <c r="F27" s="12"/>
      <c r="G27" s="13"/>
      <c r="H27" s="29"/>
      <c r="I27" s="12"/>
      <c r="J27" s="12"/>
      <c r="K27" s="12"/>
      <c r="L27" s="12"/>
      <c r="M27" s="12"/>
      <c r="N27" s="12"/>
    </row>
    <row r="28" spans="1:14">
      <c r="A28" s="82" t="s">
        <v>34</v>
      </c>
      <c r="B28" s="82"/>
      <c r="C28" s="3" t="s">
        <v>23</v>
      </c>
      <c r="D28" s="12"/>
      <c r="E28" s="12"/>
      <c r="F28" s="12"/>
      <c r="G28" s="13"/>
      <c r="H28" s="29"/>
      <c r="I28" s="12"/>
      <c r="J28" s="12"/>
      <c r="K28" s="12"/>
      <c r="L28" s="12"/>
      <c r="M28" s="12"/>
      <c r="N28" s="12"/>
    </row>
    <row r="29" spans="1:14">
      <c r="A29" s="82" t="s">
        <v>35</v>
      </c>
      <c r="B29" s="82"/>
      <c r="C29" s="3" t="s">
        <v>23</v>
      </c>
      <c r="D29" s="12"/>
      <c r="E29" s="12"/>
      <c r="F29" s="12"/>
      <c r="G29" s="13"/>
      <c r="H29" s="29"/>
      <c r="I29" s="12"/>
      <c r="J29" s="12"/>
      <c r="K29" s="12"/>
      <c r="L29" s="12"/>
      <c r="M29" s="12"/>
      <c r="N29" s="12"/>
    </row>
    <row r="30" spans="1:14">
      <c r="A30" s="82" t="s">
        <v>36</v>
      </c>
      <c r="B30" s="82"/>
      <c r="C30" s="3" t="s">
        <v>23</v>
      </c>
      <c r="D30" s="12"/>
      <c r="E30" s="12"/>
      <c r="F30" s="12"/>
      <c r="G30" s="13"/>
      <c r="H30" s="29"/>
      <c r="I30" s="12"/>
      <c r="J30" s="12"/>
      <c r="K30" s="12"/>
      <c r="L30" s="12"/>
      <c r="M30" s="12"/>
      <c r="N30" s="12"/>
    </row>
    <row r="31" spans="1:14">
      <c r="A31" s="82" t="s">
        <v>37</v>
      </c>
      <c r="B31" s="82"/>
      <c r="C31" s="3" t="s">
        <v>23</v>
      </c>
      <c r="D31" s="12">
        <v>21.32</v>
      </c>
      <c r="E31" s="12"/>
      <c r="F31" s="12"/>
      <c r="G31" s="13"/>
      <c r="H31" s="29"/>
      <c r="I31" s="12"/>
      <c r="J31" s="12"/>
      <c r="K31" s="12"/>
      <c r="L31" s="12"/>
      <c r="M31" s="12"/>
      <c r="N31" s="12"/>
    </row>
    <row r="32" spans="1:14">
      <c r="A32" s="82" t="s">
        <v>38</v>
      </c>
      <c r="B32" s="82"/>
      <c r="C32" s="3" t="s">
        <v>95</v>
      </c>
      <c r="D32" s="12"/>
      <c r="E32" s="12"/>
      <c r="F32" s="12"/>
      <c r="G32" s="13"/>
      <c r="H32" s="29"/>
      <c r="I32" s="12"/>
      <c r="J32" s="12"/>
      <c r="K32" s="12"/>
      <c r="L32" s="12"/>
      <c r="M32" s="12">
        <v>2.17</v>
      </c>
      <c r="N32" s="12"/>
    </row>
    <row r="33" spans="1:14">
      <c r="A33" s="82" t="s">
        <v>39</v>
      </c>
      <c r="B33" s="82"/>
      <c r="C33" s="3" t="s">
        <v>23</v>
      </c>
      <c r="D33" s="12"/>
      <c r="E33" s="12"/>
      <c r="F33" s="12"/>
      <c r="G33" s="13"/>
      <c r="H33" s="29"/>
      <c r="I33" s="12"/>
      <c r="J33" s="12"/>
      <c r="K33" s="12"/>
      <c r="L33" s="12"/>
      <c r="M33" s="12">
        <f>1.5+45.37</f>
        <v>46.87</v>
      </c>
      <c r="N33" s="12"/>
    </row>
    <row r="34" spans="1:14">
      <c r="A34" s="82" t="s">
        <v>40</v>
      </c>
      <c r="B34" s="82"/>
      <c r="C34" s="3" t="s">
        <v>23</v>
      </c>
      <c r="D34" s="15"/>
      <c r="E34" s="12"/>
      <c r="F34" s="12"/>
      <c r="G34" s="13"/>
      <c r="H34" s="29"/>
      <c r="I34" s="12"/>
      <c r="J34" s="12"/>
      <c r="K34" s="12"/>
      <c r="L34" s="12"/>
      <c r="M34" s="12">
        <v>0.72</v>
      </c>
      <c r="N34" s="12"/>
    </row>
    <row r="35" spans="1:14">
      <c r="A35" s="82" t="s">
        <v>41</v>
      </c>
      <c r="B35" s="82"/>
      <c r="C35" s="3" t="s">
        <v>23</v>
      </c>
      <c r="D35" s="12"/>
      <c r="E35" s="12"/>
      <c r="F35" s="12"/>
      <c r="G35" s="13"/>
      <c r="H35" s="29"/>
      <c r="I35" s="12"/>
      <c r="J35" s="12"/>
      <c r="K35" s="12"/>
      <c r="L35" s="12"/>
      <c r="M35" s="12"/>
      <c r="N35" s="12"/>
    </row>
    <row r="36" spans="1:14">
      <c r="A36" s="82" t="s">
        <v>42</v>
      </c>
      <c r="B36" s="82"/>
      <c r="C36" s="3" t="s">
        <v>23</v>
      </c>
      <c r="D36" s="12"/>
      <c r="E36" s="12"/>
      <c r="F36" s="12"/>
      <c r="G36" s="13"/>
      <c r="H36" s="29"/>
      <c r="I36" s="12"/>
      <c r="J36" s="12"/>
      <c r="K36" s="12"/>
      <c r="L36" s="12"/>
      <c r="M36" s="12"/>
      <c r="N36" s="12"/>
    </row>
    <row r="37" spans="1:14">
      <c r="A37" s="82" t="s">
        <v>43</v>
      </c>
      <c r="B37" s="82"/>
      <c r="C37" s="3" t="s">
        <v>23</v>
      </c>
      <c r="D37" s="12"/>
      <c r="E37" s="12"/>
      <c r="F37" s="12"/>
      <c r="G37" s="13"/>
      <c r="H37" s="29">
        <v>65.28</v>
      </c>
      <c r="I37" s="12"/>
      <c r="J37" s="12"/>
      <c r="K37" s="12"/>
      <c r="L37" s="12"/>
      <c r="M37" s="12"/>
      <c r="N37" s="12"/>
    </row>
    <row r="38" spans="1:14">
      <c r="A38" s="82" t="s">
        <v>44</v>
      </c>
      <c r="B38" s="82"/>
      <c r="C38" s="3" t="s">
        <v>23</v>
      </c>
      <c r="D38" s="12"/>
      <c r="E38" s="12"/>
      <c r="F38" s="12"/>
      <c r="G38" s="13"/>
      <c r="H38" s="29"/>
      <c r="I38" s="12"/>
      <c r="J38" s="12"/>
      <c r="K38" s="12"/>
      <c r="L38" s="12"/>
      <c r="M38" s="12"/>
      <c r="N38" s="12"/>
    </row>
    <row r="39" spans="1:14">
      <c r="A39" s="82" t="s">
        <v>45</v>
      </c>
      <c r="B39" s="82"/>
      <c r="C39" s="3" t="s">
        <v>23</v>
      </c>
      <c r="D39" s="12"/>
      <c r="E39" s="12"/>
      <c r="F39" s="12"/>
      <c r="G39" s="13"/>
      <c r="H39" s="29"/>
      <c r="I39" s="12"/>
      <c r="J39" s="12"/>
      <c r="K39" s="12"/>
      <c r="L39" s="12"/>
      <c r="M39" s="12"/>
      <c r="N39" s="12"/>
    </row>
    <row r="40" spans="1:14">
      <c r="A40" s="82" t="s">
        <v>46</v>
      </c>
      <c r="B40" s="82"/>
      <c r="C40" s="3" t="s">
        <v>23</v>
      </c>
      <c r="D40" s="12"/>
      <c r="E40" s="12"/>
      <c r="F40" s="12"/>
      <c r="G40" s="13"/>
      <c r="H40" s="29"/>
      <c r="I40" s="12"/>
      <c r="J40" s="12"/>
      <c r="K40" s="12"/>
      <c r="L40" s="12"/>
      <c r="M40" s="12"/>
      <c r="N40" s="12"/>
    </row>
    <row r="41" spans="1:14">
      <c r="A41" s="82" t="s">
        <v>47</v>
      </c>
      <c r="B41" s="82"/>
      <c r="C41" s="3" t="s">
        <v>23</v>
      </c>
      <c r="D41" s="12"/>
      <c r="E41" s="12"/>
      <c r="F41" s="12"/>
      <c r="G41" s="13"/>
      <c r="H41" s="29"/>
      <c r="I41" s="12"/>
      <c r="J41" s="12"/>
      <c r="K41" s="12"/>
      <c r="L41" s="12"/>
      <c r="M41" s="12"/>
      <c r="N41" s="12"/>
    </row>
    <row r="42" spans="1:14">
      <c r="A42" s="82" t="s">
        <v>48</v>
      </c>
      <c r="B42" s="82"/>
      <c r="C42" s="3" t="s">
        <v>23</v>
      </c>
      <c r="D42" s="12">
        <v>71.650000000000006</v>
      </c>
      <c r="E42" s="12"/>
      <c r="F42" s="12"/>
      <c r="G42" s="13"/>
      <c r="H42" s="29"/>
      <c r="I42" s="12"/>
      <c r="J42" s="12"/>
      <c r="K42" s="12"/>
      <c r="L42" s="12"/>
      <c r="M42" s="12"/>
      <c r="N42" s="12"/>
    </row>
    <row r="43" spans="1:14">
      <c r="A43" s="82" t="s">
        <v>49</v>
      </c>
      <c r="B43" s="82"/>
      <c r="C43" s="3" t="s">
        <v>23</v>
      </c>
      <c r="D43" s="12"/>
      <c r="E43" s="12"/>
      <c r="F43" s="12"/>
      <c r="G43" s="13"/>
      <c r="H43" s="29"/>
      <c r="I43" s="12"/>
      <c r="J43" s="12"/>
      <c r="K43" s="12"/>
      <c r="L43" s="12"/>
      <c r="M43" s="12"/>
      <c r="N43" s="12"/>
    </row>
    <row r="44" spans="1:14">
      <c r="A44" s="82" t="s">
        <v>50</v>
      </c>
      <c r="B44" s="82"/>
      <c r="C44" s="3" t="s">
        <v>23</v>
      </c>
      <c r="D44" s="12"/>
      <c r="E44" s="12"/>
      <c r="F44" s="12">
        <v>7.5</v>
      </c>
      <c r="G44" s="13"/>
      <c r="H44" s="29"/>
      <c r="I44" s="12">
        <v>7</v>
      </c>
      <c r="J44" s="12"/>
      <c r="K44" s="12"/>
      <c r="L44" s="12">
        <v>7</v>
      </c>
      <c r="M44" s="12">
        <f>3.15+12.6</f>
        <v>15.75</v>
      </c>
      <c r="N44" s="12"/>
    </row>
    <row r="45" spans="1:14">
      <c r="A45" s="82" t="s">
        <v>103</v>
      </c>
      <c r="B45" s="82"/>
      <c r="C45" s="3" t="s">
        <v>23</v>
      </c>
      <c r="D45" s="12"/>
      <c r="E45" s="12"/>
      <c r="F45" s="12"/>
      <c r="G45" s="13"/>
      <c r="H45" s="29"/>
      <c r="I45" s="12"/>
      <c r="J45" s="12"/>
      <c r="K45" s="12"/>
      <c r="L45" s="12"/>
      <c r="M45" s="12"/>
      <c r="N45" s="12"/>
    </row>
    <row r="46" spans="1:14">
      <c r="A46" s="82" t="s">
        <v>51</v>
      </c>
      <c r="B46" s="82"/>
      <c r="C46" s="3" t="s">
        <v>23</v>
      </c>
      <c r="D46" s="12"/>
      <c r="E46" s="12"/>
      <c r="F46" s="12"/>
      <c r="G46" s="13"/>
      <c r="H46" s="29"/>
      <c r="I46" s="12"/>
      <c r="J46" s="12"/>
      <c r="K46" s="12"/>
      <c r="L46" s="12"/>
      <c r="M46" s="12"/>
      <c r="N46" s="12"/>
    </row>
    <row r="47" spans="1:14">
      <c r="A47" s="82" t="s">
        <v>52</v>
      </c>
      <c r="B47" s="82"/>
      <c r="C47" s="3" t="s">
        <v>23</v>
      </c>
      <c r="D47" s="12"/>
      <c r="E47" s="12"/>
      <c r="F47" s="12"/>
      <c r="G47" s="13"/>
      <c r="H47" s="29"/>
      <c r="I47" s="12"/>
      <c r="J47" s="12"/>
      <c r="K47" s="12"/>
      <c r="L47" s="12"/>
      <c r="M47" s="12"/>
      <c r="N47" s="12"/>
    </row>
    <row r="48" spans="1:14">
      <c r="A48" s="82" t="s">
        <v>53</v>
      </c>
      <c r="B48" s="82"/>
      <c r="C48" s="3" t="s">
        <v>23</v>
      </c>
      <c r="D48" s="12"/>
      <c r="E48" s="12"/>
      <c r="F48" s="12"/>
      <c r="G48" s="13"/>
      <c r="H48" s="29"/>
      <c r="I48" s="12">
        <v>20</v>
      </c>
      <c r="J48" s="12"/>
      <c r="K48" s="12"/>
      <c r="L48" s="12"/>
      <c r="M48" s="12"/>
      <c r="N48" s="12"/>
    </row>
    <row r="49" spans="1:14">
      <c r="A49" s="82" t="s">
        <v>54</v>
      </c>
      <c r="B49" s="82"/>
      <c r="C49" s="3" t="s">
        <v>23</v>
      </c>
      <c r="D49" s="12"/>
      <c r="E49" s="12"/>
      <c r="F49" s="12"/>
      <c r="G49" s="13"/>
      <c r="H49" s="29"/>
      <c r="I49" s="12"/>
      <c r="J49" s="12"/>
      <c r="K49" s="12"/>
      <c r="L49" s="12"/>
      <c r="M49" s="12"/>
      <c r="N49" s="12"/>
    </row>
    <row r="50" spans="1:14">
      <c r="A50" s="82" t="s">
        <v>101</v>
      </c>
      <c r="B50" s="82"/>
      <c r="C50" s="3" t="s">
        <v>23</v>
      </c>
      <c r="D50" s="12"/>
      <c r="E50" s="12"/>
      <c r="F50" s="12"/>
      <c r="G50" s="13"/>
      <c r="H50" s="29"/>
      <c r="I50" s="12"/>
      <c r="J50" s="12"/>
      <c r="K50" s="12"/>
      <c r="L50" s="12"/>
      <c r="M50" s="12"/>
      <c r="N50" s="12"/>
    </row>
    <row r="51" spans="1:14">
      <c r="A51" s="82" t="s">
        <v>55</v>
      </c>
      <c r="B51" s="82"/>
      <c r="C51" s="3" t="s">
        <v>23</v>
      </c>
      <c r="D51" s="12"/>
      <c r="E51" s="12"/>
      <c r="F51" s="12"/>
      <c r="G51" s="13"/>
      <c r="H51" s="29"/>
      <c r="I51" s="12"/>
      <c r="J51" s="12"/>
      <c r="K51" s="12"/>
      <c r="L51" s="12"/>
      <c r="M51" s="12"/>
      <c r="N51" s="12"/>
    </row>
    <row r="52" spans="1:14">
      <c r="A52" s="82" t="s">
        <v>96</v>
      </c>
      <c r="B52" s="82"/>
      <c r="C52" s="3" t="s">
        <v>23</v>
      </c>
      <c r="D52" s="12"/>
      <c r="E52" s="12"/>
      <c r="F52" s="12"/>
      <c r="G52" s="13"/>
      <c r="H52" s="29"/>
      <c r="I52" s="12"/>
      <c r="J52" s="12"/>
      <c r="K52" s="12"/>
      <c r="L52" s="12"/>
      <c r="M52" s="12"/>
      <c r="N52" s="12"/>
    </row>
    <row r="53" spans="1:14">
      <c r="A53" s="82" t="s">
        <v>56</v>
      </c>
      <c r="B53" s="82"/>
      <c r="C53" s="3" t="s">
        <v>23</v>
      </c>
      <c r="D53" s="12"/>
      <c r="E53" s="12"/>
      <c r="F53" s="12"/>
      <c r="G53" s="13"/>
      <c r="H53" s="29"/>
      <c r="I53" s="12"/>
      <c r="J53" s="12"/>
      <c r="K53" s="12"/>
      <c r="L53" s="12"/>
      <c r="M53" s="12"/>
      <c r="N53" s="12"/>
    </row>
    <row r="54" spans="1:14">
      <c r="A54" s="82" t="s">
        <v>57</v>
      </c>
      <c r="B54" s="82"/>
      <c r="C54" s="3" t="s">
        <v>23</v>
      </c>
      <c r="D54" s="12"/>
      <c r="E54" s="12"/>
      <c r="F54" s="12"/>
      <c r="G54" s="13"/>
      <c r="H54" s="29"/>
      <c r="I54" s="12"/>
      <c r="J54" s="12"/>
      <c r="K54" s="12"/>
      <c r="L54" s="12"/>
      <c r="M54" s="12"/>
      <c r="N54" s="12"/>
    </row>
    <row r="55" spans="1:14">
      <c r="A55" s="82" t="s">
        <v>58</v>
      </c>
      <c r="B55" s="82"/>
      <c r="C55" s="3" t="s">
        <v>23</v>
      </c>
      <c r="D55" s="12"/>
      <c r="E55" s="12"/>
      <c r="F55" s="12"/>
      <c r="G55" s="13"/>
      <c r="H55" s="29"/>
      <c r="I55" s="12"/>
      <c r="J55" s="12"/>
      <c r="K55" s="12"/>
      <c r="L55" s="12"/>
      <c r="M55" s="12"/>
      <c r="N55" s="12"/>
    </row>
    <row r="56" spans="1:14">
      <c r="A56" s="82" t="s">
        <v>59</v>
      </c>
      <c r="B56" s="82"/>
      <c r="C56" s="3" t="s">
        <v>23</v>
      </c>
      <c r="D56" s="12"/>
      <c r="E56" s="12">
        <v>100</v>
      </c>
      <c r="F56" s="12"/>
      <c r="G56" s="13"/>
      <c r="H56" s="29"/>
      <c r="I56" s="12"/>
      <c r="J56" s="12"/>
      <c r="K56" s="12"/>
      <c r="L56" s="12"/>
      <c r="M56" s="12">
        <v>48.3</v>
      </c>
      <c r="N56" s="12"/>
    </row>
    <row r="57" spans="1:14">
      <c r="A57" s="82" t="s">
        <v>60</v>
      </c>
      <c r="B57" s="82"/>
      <c r="C57" s="3" t="s">
        <v>23</v>
      </c>
      <c r="D57" s="12"/>
      <c r="E57" s="12"/>
      <c r="F57" s="12"/>
      <c r="G57" s="28">
        <v>40</v>
      </c>
      <c r="H57" s="29"/>
      <c r="I57" s="12"/>
      <c r="J57" s="12"/>
      <c r="K57" s="12"/>
      <c r="L57" s="12"/>
      <c r="M57" s="29"/>
      <c r="N57" s="12"/>
    </row>
    <row r="58" spans="1:14">
      <c r="A58" s="82" t="s">
        <v>61</v>
      </c>
      <c r="B58" s="82"/>
      <c r="C58" s="3" t="s">
        <v>23</v>
      </c>
      <c r="D58" s="12"/>
      <c r="E58" s="12"/>
      <c r="F58" s="12"/>
      <c r="G58" s="13">
        <v>50</v>
      </c>
      <c r="H58" s="29"/>
      <c r="I58" s="12"/>
      <c r="J58" s="12"/>
      <c r="K58" s="12"/>
      <c r="L58" s="12"/>
      <c r="M58" s="12"/>
      <c r="N58" s="12"/>
    </row>
    <row r="59" spans="1:14">
      <c r="A59" s="82" t="s">
        <v>62</v>
      </c>
      <c r="B59" s="82"/>
      <c r="C59" s="3" t="s">
        <v>23</v>
      </c>
      <c r="D59" s="12"/>
      <c r="E59" s="12"/>
      <c r="F59" s="12"/>
      <c r="G59" s="13">
        <f>9.6+3.2</f>
        <v>12.8</v>
      </c>
      <c r="H59" s="29">
        <v>9.6</v>
      </c>
      <c r="I59" s="12"/>
      <c r="J59" s="12"/>
      <c r="K59" s="12"/>
      <c r="L59" s="12"/>
      <c r="M59" s="12"/>
      <c r="N59" s="12"/>
    </row>
    <row r="60" spans="1:14">
      <c r="A60" s="82" t="s">
        <v>63</v>
      </c>
      <c r="B60" s="82"/>
      <c r="C60" s="3" t="s">
        <v>23</v>
      </c>
      <c r="D60" s="12"/>
      <c r="E60" s="12"/>
      <c r="F60" s="12"/>
      <c r="G60" s="13">
        <f>13.44+3.58</f>
        <v>17.02</v>
      </c>
      <c r="H60" s="29">
        <v>31.74</v>
      </c>
      <c r="I60" s="12"/>
      <c r="J60" s="12"/>
      <c r="K60" s="12"/>
      <c r="L60" s="12"/>
      <c r="M60" s="12"/>
      <c r="N60" s="12"/>
    </row>
    <row r="61" spans="1:14">
      <c r="A61" s="82" t="s">
        <v>64</v>
      </c>
      <c r="B61" s="82"/>
      <c r="C61" s="3" t="s">
        <v>23</v>
      </c>
      <c r="D61" s="12"/>
      <c r="E61" s="12"/>
      <c r="F61" s="12"/>
      <c r="G61" s="13"/>
      <c r="H61" s="29"/>
      <c r="I61" s="12"/>
      <c r="J61" s="12"/>
      <c r="K61" s="12"/>
      <c r="L61" s="12"/>
      <c r="M61" s="12"/>
      <c r="N61" s="12"/>
    </row>
    <row r="62" spans="1:14">
      <c r="A62" s="82" t="s">
        <v>82</v>
      </c>
      <c r="B62" s="82"/>
      <c r="C62" s="3" t="s">
        <v>23</v>
      </c>
      <c r="D62" s="12"/>
      <c r="E62" s="12"/>
      <c r="F62" s="12"/>
      <c r="G62" s="13"/>
      <c r="H62" s="29"/>
      <c r="I62" s="12"/>
      <c r="J62" s="12"/>
      <c r="K62" s="12"/>
      <c r="L62" s="12"/>
      <c r="M62" s="12"/>
      <c r="N62" s="12"/>
    </row>
    <row r="63" spans="1:14">
      <c r="A63" s="82" t="s">
        <v>65</v>
      </c>
      <c r="B63" s="82"/>
      <c r="C63" s="3" t="s">
        <v>23</v>
      </c>
      <c r="D63" s="12"/>
      <c r="E63" s="12"/>
      <c r="F63" s="12"/>
      <c r="G63" s="13"/>
      <c r="H63" s="29"/>
      <c r="I63" s="12"/>
      <c r="J63" s="12"/>
      <c r="K63" s="12"/>
      <c r="L63" s="12"/>
      <c r="M63" s="12"/>
      <c r="N63" s="12"/>
    </row>
    <row r="64" spans="1:14">
      <c r="A64" s="82" t="s">
        <v>214</v>
      </c>
      <c r="B64" s="82"/>
      <c r="C64" s="3" t="s">
        <v>23</v>
      </c>
      <c r="D64" s="12"/>
      <c r="E64" s="12"/>
      <c r="F64" s="12"/>
      <c r="G64" s="13"/>
      <c r="H64" s="29"/>
      <c r="I64" s="12"/>
      <c r="J64" s="12">
        <v>30</v>
      </c>
      <c r="K64" s="12">
        <v>30</v>
      </c>
      <c r="L64" s="12"/>
      <c r="M64" s="12"/>
      <c r="N64" s="12"/>
    </row>
    <row r="65" spans="1:14">
      <c r="A65" s="82" t="s">
        <v>67</v>
      </c>
      <c r="B65" s="82"/>
      <c r="C65" s="3" t="s">
        <v>23</v>
      </c>
      <c r="D65" s="12"/>
      <c r="E65" s="12"/>
      <c r="F65" s="12"/>
      <c r="G65" s="13"/>
      <c r="H65" s="29"/>
      <c r="I65" s="12"/>
      <c r="J65" s="12"/>
      <c r="K65" s="12"/>
      <c r="L65" s="12"/>
      <c r="M65" s="12"/>
      <c r="N65" s="12"/>
    </row>
    <row r="66" spans="1:14">
      <c r="A66" s="82" t="s">
        <v>68</v>
      </c>
      <c r="B66" s="82"/>
      <c r="C66" s="3" t="s">
        <v>23</v>
      </c>
      <c r="D66" s="12"/>
      <c r="E66" s="12"/>
      <c r="F66" s="12"/>
      <c r="G66" s="13"/>
      <c r="H66" s="29"/>
      <c r="I66" s="12"/>
      <c r="J66" s="12"/>
      <c r="K66" s="12"/>
      <c r="L66" s="12"/>
      <c r="M66" s="12"/>
      <c r="N66" s="12"/>
    </row>
    <row r="67" spans="1:14">
      <c r="A67" s="82" t="s">
        <v>97</v>
      </c>
      <c r="B67" s="82"/>
      <c r="C67" s="3" t="s">
        <v>23</v>
      </c>
      <c r="D67" s="12"/>
      <c r="E67" s="12"/>
      <c r="F67" s="12"/>
      <c r="G67" s="13"/>
      <c r="H67" s="29"/>
      <c r="I67" s="12"/>
      <c r="J67" s="12"/>
      <c r="K67" s="12"/>
      <c r="L67" s="12"/>
      <c r="M67" s="12"/>
      <c r="N67" s="12"/>
    </row>
    <row r="68" spans="1:14">
      <c r="A68" s="82" t="s">
        <v>69</v>
      </c>
      <c r="B68" s="82"/>
      <c r="C68" s="3" t="s">
        <v>23</v>
      </c>
      <c r="D68" s="12"/>
      <c r="E68" s="12"/>
      <c r="F68" s="12"/>
      <c r="G68" s="13"/>
      <c r="H68" s="29"/>
      <c r="I68" s="12"/>
      <c r="J68" s="12"/>
      <c r="K68" s="12"/>
      <c r="L68" s="12"/>
      <c r="M68" s="12"/>
      <c r="N68" s="12"/>
    </row>
    <row r="69" spans="1:14">
      <c r="A69" s="82" t="s">
        <v>70</v>
      </c>
      <c r="B69" s="82"/>
      <c r="C69" s="3" t="s">
        <v>23</v>
      </c>
      <c r="D69" s="12"/>
      <c r="E69" s="12"/>
      <c r="F69" s="12">
        <v>1</v>
      </c>
      <c r="G69" s="13"/>
      <c r="H69" s="29"/>
      <c r="I69" s="12"/>
      <c r="J69" s="12"/>
      <c r="K69" s="12"/>
      <c r="L69" s="12"/>
      <c r="M69" s="12"/>
      <c r="N69" s="12"/>
    </row>
    <row r="70" spans="1:14">
      <c r="A70" s="82" t="s">
        <v>71</v>
      </c>
      <c r="B70" s="82"/>
      <c r="C70" s="3" t="s">
        <v>23</v>
      </c>
      <c r="D70" s="12"/>
      <c r="E70" s="12"/>
      <c r="F70" s="12"/>
      <c r="G70" s="13"/>
      <c r="H70" s="29"/>
      <c r="I70" s="12"/>
      <c r="J70" s="12"/>
      <c r="K70" s="12"/>
      <c r="L70" s="12"/>
      <c r="M70" s="12"/>
      <c r="N70" s="12"/>
    </row>
    <row r="71" spans="1:14">
      <c r="A71" s="82" t="s">
        <v>72</v>
      </c>
      <c r="B71" s="82"/>
      <c r="C71" s="3" t="s">
        <v>23</v>
      </c>
      <c r="D71" s="12"/>
      <c r="E71" s="12"/>
      <c r="F71" s="12"/>
      <c r="G71" s="13"/>
      <c r="H71" s="29"/>
      <c r="I71" s="12"/>
      <c r="J71" s="12"/>
      <c r="K71" s="12"/>
      <c r="L71" s="12"/>
      <c r="M71" s="12"/>
      <c r="N71" s="12"/>
    </row>
    <row r="72" spans="1:14">
      <c r="A72" s="82" t="s">
        <v>73</v>
      </c>
      <c r="B72" s="82"/>
      <c r="C72" s="3" t="s">
        <v>23</v>
      </c>
      <c r="D72" s="12"/>
      <c r="E72" s="12"/>
      <c r="F72" s="12"/>
      <c r="G72" s="13"/>
      <c r="H72" s="29"/>
      <c r="I72" s="12"/>
      <c r="J72" s="12"/>
      <c r="K72" s="12"/>
      <c r="L72" s="12"/>
      <c r="M72" s="12"/>
      <c r="N72" s="12"/>
    </row>
    <row r="73" spans="1:14">
      <c r="A73" s="82" t="s">
        <v>74</v>
      </c>
      <c r="B73" s="82"/>
      <c r="C73" s="3" t="s">
        <v>23</v>
      </c>
      <c r="D73" s="12">
        <v>1.05</v>
      </c>
      <c r="E73" s="12"/>
      <c r="F73" s="12"/>
      <c r="G73" s="13">
        <v>0.8</v>
      </c>
      <c r="H73" s="29"/>
      <c r="I73" s="12"/>
      <c r="J73" s="12"/>
      <c r="K73" s="12"/>
      <c r="L73" s="12"/>
      <c r="M73" s="12">
        <v>0.72</v>
      </c>
      <c r="N73" s="12"/>
    </row>
    <row r="74" spans="1:14">
      <c r="A74" s="82" t="s">
        <v>75</v>
      </c>
      <c r="B74" s="82"/>
      <c r="C74" s="3" t="s">
        <v>23</v>
      </c>
      <c r="D74" s="12"/>
      <c r="E74" s="12"/>
      <c r="F74" s="12"/>
      <c r="G74" s="13">
        <v>2</v>
      </c>
      <c r="H74" s="29">
        <v>2.4</v>
      </c>
      <c r="I74" s="12"/>
      <c r="J74" s="12"/>
      <c r="K74" s="12"/>
      <c r="L74" s="12"/>
      <c r="M74" s="12"/>
      <c r="N74" s="12"/>
    </row>
    <row r="75" spans="1:14">
      <c r="A75" s="82" t="s">
        <v>76</v>
      </c>
      <c r="B75" s="82"/>
      <c r="C75" s="3" t="s">
        <v>23</v>
      </c>
      <c r="D75" s="12"/>
      <c r="E75" s="12"/>
      <c r="F75" s="12"/>
      <c r="G75" s="13"/>
      <c r="H75" s="29"/>
      <c r="I75" s="12"/>
      <c r="J75" s="12"/>
      <c r="K75" s="12"/>
      <c r="L75" s="12"/>
      <c r="M75" s="12"/>
      <c r="N75" s="12"/>
    </row>
    <row r="76" spans="1:14">
      <c r="A76" s="82" t="s">
        <v>77</v>
      </c>
      <c r="B76" s="82"/>
      <c r="C76" s="3" t="s">
        <v>23</v>
      </c>
      <c r="D76" s="12"/>
      <c r="E76" s="12"/>
      <c r="F76" s="12"/>
      <c r="G76" s="13"/>
      <c r="H76" s="29"/>
      <c r="I76" s="12"/>
      <c r="J76" s="12"/>
      <c r="K76" s="12"/>
      <c r="L76" s="12"/>
      <c r="M76" s="12"/>
      <c r="N76" s="12"/>
    </row>
    <row r="77" spans="1:14">
      <c r="A77" s="82" t="s">
        <v>78</v>
      </c>
      <c r="B77" s="82"/>
      <c r="C77" s="3" t="s">
        <v>23</v>
      </c>
      <c r="D77" s="12"/>
      <c r="E77" s="12"/>
      <c r="F77" s="12"/>
      <c r="G77" s="13"/>
      <c r="H77" s="29"/>
      <c r="I77" s="12"/>
      <c r="J77" s="12"/>
      <c r="K77" s="12"/>
      <c r="L77" s="12"/>
      <c r="M77" s="12"/>
      <c r="N77" s="12"/>
    </row>
    <row r="78" spans="1:14">
      <c r="A78" s="98" t="s">
        <v>216</v>
      </c>
      <c r="B78" s="98"/>
      <c r="C78" s="3" t="s">
        <v>23</v>
      </c>
      <c r="D78" s="12"/>
      <c r="E78" s="12"/>
      <c r="F78" s="12"/>
      <c r="G78" s="13"/>
      <c r="H78" s="29"/>
      <c r="I78" s="12"/>
      <c r="J78" s="12"/>
      <c r="K78" s="12"/>
      <c r="L78" s="12">
        <v>24</v>
      </c>
      <c r="M78" s="12"/>
      <c r="N78" s="12"/>
    </row>
    <row r="79" spans="1:14">
      <c r="A79" s="98" t="s">
        <v>83</v>
      </c>
      <c r="B79" s="98"/>
      <c r="C79" s="3" t="s">
        <v>23</v>
      </c>
      <c r="D79" s="36"/>
      <c r="E79" s="35"/>
      <c r="F79" s="12"/>
      <c r="G79" s="13"/>
      <c r="H79" s="12"/>
      <c r="I79" s="12"/>
      <c r="J79" s="12"/>
      <c r="K79" s="12"/>
      <c r="L79" s="12"/>
      <c r="M79" s="12"/>
      <c r="N79" s="12"/>
    </row>
    <row r="80" spans="1:14">
      <c r="E80" s="30"/>
    </row>
    <row r="81" spans="2:2">
      <c r="B81" t="s">
        <v>84</v>
      </c>
    </row>
    <row r="83" spans="2:2">
      <c r="B83" t="s">
        <v>86</v>
      </c>
    </row>
  </sheetData>
  <mergeCells count="73">
    <mergeCell ref="A21:B21"/>
    <mergeCell ref="A11:B11"/>
    <mergeCell ref="C11:M11"/>
    <mergeCell ref="A12:B12"/>
    <mergeCell ref="D12:F12"/>
    <mergeCell ref="A13:B13"/>
    <mergeCell ref="A14:B14"/>
    <mergeCell ref="A18:B18"/>
    <mergeCell ref="A19:B19"/>
    <mergeCell ref="A20:B20"/>
    <mergeCell ref="A15:B15"/>
    <mergeCell ref="A16:B16"/>
    <mergeCell ref="A17:B17"/>
    <mergeCell ref="G12:K12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5:B45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4:B54"/>
    <mergeCell ref="A55:B55"/>
    <mergeCell ref="A56:B56"/>
    <mergeCell ref="A62:B62"/>
    <mergeCell ref="A63:B63"/>
    <mergeCell ref="A49:B49"/>
    <mergeCell ref="A50:B50"/>
    <mergeCell ref="A51:B51"/>
    <mergeCell ref="A52:B52"/>
    <mergeCell ref="A53:B53"/>
    <mergeCell ref="A64:B64"/>
    <mergeCell ref="A65:B65"/>
    <mergeCell ref="A66:B66"/>
    <mergeCell ref="L12:M12"/>
    <mergeCell ref="A76:B76"/>
    <mergeCell ref="A69:B69"/>
    <mergeCell ref="A58:B58"/>
    <mergeCell ref="A59:B59"/>
    <mergeCell ref="A60:B60"/>
    <mergeCell ref="A61:B61"/>
    <mergeCell ref="A67:B67"/>
    <mergeCell ref="A68:B68"/>
    <mergeCell ref="A57:B57"/>
    <mergeCell ref="A46:B46"/>
    <mergeCell ref="A47:B47"/>
    <mergeCell ref="A48:B48"/>
    <mergeCell ref="A77:B77"/>
    <mergeCell ref="A78:B78"/>
    <mergeCell ref="A79:B79"/>
    <mergeCell ref="A70:B70"/>
    <mergeCell ref="A71:B71"/>
    <mergeCell ref="A72:B72"/>
    <mergeCell ref="A73:B73"/>
    <mergeCell ref="A74:B74"/>
    <mergeCell ref="A75:B75"/>
  </mergeCells>
  <pageMargins left="0.19645669291338586" right="0.19645669291338586" top="0.18" bottom="0.18" header="0.19645669291338586" footer="0.19645669291338586"/>
  <pageSetup paperSize="9" scale="90" fitToWidth="0" fitToHeight="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9141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1д(7-11)</vt:lpstr>
      <vt:lpstr>1д(12-18)</vt:lpstr>
      <vt:lpstr>2д(7-11)</vt:lpstr>
      <vt:lpstr>2д(12-18)</vt:lpstr>
      <vt:lpstr>3д(7-11)</vt:lpstr>
      <vt:lpstr>3д(12-18)</vt:lpstr>
      <vt:lpstr>4д(7-11)</vt:lpstr>
      <vt:lpstr>4д(12-18)</vt:lpstr>
      <vt:lpstr>5д(7-11)</vt:lpstr>
      <vt:lpstr>5д(12-18 )</vt:lpstr>
      <vt:lpstr>6д(7-11)</vt:lpstr>
      <vt:lpstr>6д(12-18)</vt:lpstr>
      <vt:lpstr>7д(7-11)</vt:lpstr>
      <vt:lpstr>7д(12-18)</vt:lpstr>
      <vt:lpstr>8д(7-11)</vt:lpstr>
      <vt:lpstr>8д(12-18)</vt:lpstr>
      <vt:lpstr>9д(7-11)</vt:lpstr>
      <vt:lpstr>9д(12-18)</vt:lpstr>
      <vt:lpstr>10д(7-11)</vt:lpstr>
      <vt:lpstr>10д(12-18)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Admin1</cp:lastModifiedBy>
  <cp:revision>195</cp:revision>
  <cp:lastPrinted>2023-09-13T07:44:36Z</cp:lastPrinted>
  <dcterms:created xsi:type="dcterms:W3CDTF">2009-04-16T11:32:48Z</dcterms:created>
  <dcterms:modified xsi:type="dcterms:W3CDTF">2023-09-13T07:44:39Z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